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tables/table11.xml" ContentType="application/vnd.openxmlformats-officedocument.spreadsheetml.table+xml"/>
  <Override PartName="/docProps/app.xml" ContentType="application/vnd.openxmlformats-officedocument.extended-properties+xml"/>
  <Override PartName="/xl/tables/table10.xml" ContentType="application/vnd.openxmlformats-officedocument.spreadsheetml.table+xml"/>
  <Override PartName="/xl/tables/table9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5. שנתון 2025 - כל הפרוייקט\קובצי השנתון מונגשים\תמר\פרק 17 - עובדי העירייה\מוכנים\"/>
    </mc:Choice>
  </mc:AlternateContent>
  <bookViews>
    <workbookView xWindow="0" yWindow="60" windowWidth="20730" windowHeight="11205"/>
  </bookViews>
  <sheets>
    <sheet name="17.3" sheetId="1" r:id="rId1"/>
    <sheet name="נתונים מצטברים" sheetId="2" r:id="rId2"/>
  </sheets>
  <definedNames>
    <definedName name="_xlnm.Print_Area" localSheetId="0">'17.3'!$A$1:$E$14</definedName>
    <definedName name="_xlnm.Print_Area" localSheetId="1">'נתונים מצטברים'!#REF!</definedName>
  </definedNames>
  <calcPr calcId="162913"/>
</workbook>
</file>

<file path=xl/calcChain.xml><?xml version="1.0" encoding="utf-8"?>
<calcChain xmlns="http://schemas.openxmlformats.org/spreadsheetml/2006/main">
  <c r="O14" i="2" l="1"/>
  <c r="O13" i="2"/>
  <c r="O12" i="2"/>
  <c r="O11" i="2"/>
  <c r="O10" i="2"/>
  <c r="O9" i="2"/>
  <c r="O8" i="2"/>
  <c r="O7" i="2"/>
  <c r="AA14" i="2" l="1"/>
  <c r="AA13" i="2"/>
  <c r="AA12" i="2"/>
  <c r="AA11" i="2"/>
  <c r="AA10" i="2"/>
  <c r="AA9" i="2"/>
  <c r="AA8" i="2"/>
  <c r="AA7" i="2"/>
  <c r="U14" i="2" l="1"/>
  <c r="U13" i="2"/>
  <c r="U12" i="2"/>
  <c r="U11" i="2"/>
  <c r="U10" i="2"/>
  <c r="U9" i="2"/>
  <c r="U8" i="2"/>
  <c r="U7" i="2"/>
  <c r="AG14" i="2" l="1"/>
  <c r="AG13" i="2"/>
  <c r="AG12" i="2"/>
  <c r="AG11" i="2"/>
  <c r="AG10" i="2"/>
  <c r="AG9" i="2"/>
  <c r="AG8" i="2"/>
  <c r="AG7" i="2"/>
  <c r="AL14" i="2" l="1"/>
  <c r="AL13" i="2"/>
  <c r="AL12" i="2"/>
  <c r="AL11" i="2"/>
  <c r="AL10" i="2"/>
  <c r="AL9" i="2"/>
  <c r="AL8" i="2"/>
  <c r="AL7" i="2"/>
</calcChain>
</file>

<file path=xl/sharedStrings.xml><?xml version="1.0" encoding="utf-8"?>
<sst xmlns="http://schemas.openxmlformats.org/spreadsheetml/2006/main" count="272" uniqueCount="42">
  <si>
    <t xml:space="preserve">גיל              </t>
  </si>
  <si>
    <t>AGE</t>
  </si>
  <si>
    <t>מס' מוחלטים</t>
  </si>
  <si>
    <t xml:space="preserve"> סה"כ   </t>
  </si>
  <si>
    <r>
      <t xml:space="preserve">  </t>
    </r>
    <r>
      <rPr>
        <b/>
        <sz val="8.5"/>
        <color theme="1"/>
        <rFont val="Arial"/>
        <family val="2"/>
      </rPr>
      <t>TOTAL</t>
    </r>
  </si>
  <si>
    <t xml:space="preserve">גברים  </t>
  </si>
  <si>
    <t>MEN</t>
  </si>
  <si>
    <t>נשים</t>
  </si>
  <si>
    <t>WOMEN</t>
  </si>
  <si>
    <t>ABSOLUTE NUMBERS</t>
  </si>
  <si>
    <r>
      <t>סה"כ</t>
    </r>
    <r>
      <rPr>
        <b/>
        <sz val="11.5"/>
        <color theme="1"/>
        <rFont val="David"/>
        <family val="2"/>
        <charset val="177"/>
      </rPr>
      <t xml:space="preserve">       </t>
    </r>
    <r>
      <rPr>
        <b/>
        <sz val="8"/>
        <color theme="1"/>
        <rFont val="Arial"/>
        <family val="2"/>
      </rPr>
      <t>TOTAL</t>
    </r>
  </si>
  <si>
    <r>
      <rPr>
        <b/>
        <u/>
        <sz val="11"/>
        <color theme="1"/>
        <rFont val="David"/>
        <family val="2"/>
        <charset val="177"/>
      </rPr>
      <t>ממוצע</t>
    </r>
    <r>
      <rPr>
        <b/>
        <sz val="11"/>
        <color theme="1"/>
        <rFont val="David"/>
        <family val="2"/>
        <charset val="177"/>
      </rPr>
      <t xml:space="preserve">   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u/>
        <sz val="8"/>
        <color theme="1"/>
        <rFont val="Arial"/>
        <family val="2"/>
      </rPr>
      <t>AVERAGE</t>
    </r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</si>
  <si>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.2016)</t>
    </r>
  </si>
  <si>
    <t>30+</t>
  </si>
  <si>
    <r>
      <t>עד</t>
    </r>
    <r>
      <rPr>
        <b/>
        <sz val="11.5"/>
        <color theme="1"/>
        <rFont val="David"/>
        <family val="2"/>
        <charset val="177"/>
      </rPr>
      <t xml:space="preserve">  2   </t>
    </r>
    <r>
      <rPr>
        <b/>
        <sz val="8"/>
        <color theme="1"/>
        <rFont val="Arial"/>
        <family val="2"/>
      </rPr>
      <t>UP TO</t>
    </r>
    <r>
      <rPr>
        <b/>
        <sz val="11.5"/>
        <color theme="1"/>
        <rFont val="David"/>
        <family val="2"/>
        <charset val="177"/>
      </rPr>
      <t xml:space="preserve"> </t>
    </r>
  </si>
  <si>
    <t>4-2</t>
  </si>
  <si>
    <t>9-5</t>
  </si>
  <si>
    <t>14-10</t>
  </si>
  <si>
    <t>19-15</t>
  </si>
  <si>
    <t>29-20</t>
  </si>
  <si>
    <r>
      <rPr>
        <b/>
        <sz val="11"/>
        <color theme="1"/>
        <rFont val="David"/>
        <family val="2"/>
        <charset val="177"/>
      </rPr>
      <t xml:space="preserve">לא ידוע  </t>
    </r>
    <r>
      <rPr>
        <b/>
        <sz val="8.5"/>
        <color theme="1"/>
        <rFont val="Arial"/>
        <family val="2"/>
        <scheme val="minor"/>
      </rPr>
      <t>UNKNOWN</t>
    </r>
  </si>
  <si>
    <t xml:space="preserve">עובדי העירייה, לפי        </t>
  </si>
  <si>
    <t>שנות ותק ומין (אחוזים)</t>
  </si>
  <si>
    <t>MUNICIPAL EMPLOYEES, BY</t>
  </si>
  <si>
    <t>SENIORITY AND SEX (PERCENTAGE)</t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</si>
  <si>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.2017)</t>
    </r>
  </si>
  <si>
    <r>
      <rPr>
        <b/>
        <sz val="11"/>
        <color theme="1"/>
        <rFont val="David"/>
        <family val="2"/>
        <charset val="177"/>
      </rPr>
      <t xml:space="preserve">לא ידוע    </t>
    </r>
    <r>
      <rPr>
        <b/>
        <sz val="8.5"/>
        <color theme="1"/>
        <rFont val="Arial"/>
        <family val="2"/>
        <scheme val="minor"/>
      </rPr>
      <t>UNKNOWN</t>
    </r>
  </si>
  <si>
    <r>
      <t>עד</t>
    </r>
    <r>
      <rPr>
        <b/>
        <sz val="11.5"/>
        <color theme="1"/>
        <rFont val="David"/>
        <family val="2"/>
        <charset val="177"/>
      </rPr>
      <t xml:space="preserve">  2 </t>
    </r>
    <r>
      <rPr>
        <b/>
        <sz val="8"/>
        <color theme="1"/>
        <rFont val="Arial"/>
        <family val="2"/>
      </rPr>
      <t>UP TO</t>
    </r>
    <r>
      <rPr>
        <b/>
        <sz val="11.5"/>
        <color theme="1"/>
        <rFont val="David"/>
        <family val="2"/>
        <charset val="177"/>
      </rPr>
      <t xml:space="preserve"> </t>
    </r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</si>
  <si>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.2018)</t>
    </r>
  </si>
  <si>
    <r>
      <rPr>
        <b/>
        <u/>
        <sz val="11"/>
        <rFont val="David"/>
        <family val="2"/>
        <charset val="177"/>
      </rPr>
      <t>ממוצע</t>
    </r>
    <r>
      <rPr>
        <b/>
        <sz val="11"/>
        <rFont val="David"/>
        <family val="2"/>
        <charset val="177"/>
      </rPr>
      <t xml:space="preserve">   </t>
    </r>
    <r>
      <rPr>
        <b/>
        <sz val="11.5"/>
        <rFont val="David"/>
        <family val="2"/>
        <charset val="177"/>
      </rPr>
      <t xml:space="preserve"> </t>
    </r>
    <r>
      <rPr>
        <b/>
        <u/>
        <sz val="8"/>
        <rFont val="Arial"/>
        <family val="2"/>
      </rPr>
      <t>AVERAGE</t>
    </r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</si>
  <si>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.2019)</t>
    </r>
  </si>
  <si>
    <r>
      <t>סה"כ</t>
    </r>
    <r>
      <rPr>
        <b/>
        <sz val="11.5"/>
        <rFont val="David"/>
        <family val="2"/>
        <charset val="177"/>
      </rPr>
      <t xml:space="preserve">       </t>
    </r>
    <r>
      <rPr>
        <b/>
        <sz val="8"/>
        <rFont val="Arial"/>
        <family val="2"/>
      </rPr>
      <t>TOTAL</t>
    </r>
  </si>
  <si>
    <r>
      <t>עד</t>
    </r>
    <r>
      <rPr>
        <b/>
        <sz val="11.5"/>
        <rFont val="David"/>
        <family val="2"/>
        <charset val="177"/>
      </rPr>
      <t xml:space="preserve">  2 </t>
    </r>
    <r>
      <rPr>
        <b/>
        <sz val="8"/>
        <rFont val="Arial"/>
        <family val="2"/>
      </rPr>
      <t>UP TO</t>
    </r>
    <r>
      <rPr>
        <b/>
        <sz val="11.5"/>
        <rFont val="David"/>
        <family val="2"/>
        <charset val="177"/>
      </rPr>
      <t xml:space="preserve"> </t>
    </r>
  </si>
  <si>
    <r>
      <rPr>
        <b/>
        <sz val="11"/>
        <rFont val="David"/>
        <family val="2"/>
        <charset val="177"/>
      </rPr>
      <t xml:space="preserve">לא ידוע    </t>
    </r>
    <r>
      <rPr>
        <b/>
        <sz val="8.5"/>
        <rFont val="Arial"/>
        <family val="2"/>
        <scheme val="minor"/>
      </rPr>
      <t>UNKNOWN</t>
    </r>
  </si>
  <si>
    <t>ותק</t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</si>
  <si>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.2020)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</si>
  <si>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.2022)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</si>
  <si>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.2021)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</si>
  <si>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.2023)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</si>
  <si>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.2025)</t>
    </r>
  </si>
  <si>
    <r>
      <t xml:space="preserve">  </t>
    </r>
    <r>
      <rPr>
        <b/>
        <sz val="8.5"/>
        <rFont val="Arial"/>
        <family val="2"/>
      </rPr>
      <t>TOTAL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</si>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</sst>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12.5"/>
      <color theme="1"/>
      <name val="Arial"/>
      <family val="2"/>
    </font>
    <font>
      <b/>
      <sz val="9.5"/>
      <color theme="1"/>
      <name val="Arial"/>
      <family val="2"/>
    </font>
    <font>
      <b/>
      <sz val="8.5"/>
      <color theme="1"/>
      <name val="Arial"/>
      <family val="2"/>
      <scheme val="minor"/>
    </font>
    <font>
      <b/>
      <u/>
      <sz val="11.5"/>
      <name val="David"/>
      <family val="2"/>
      <charset val="177"/>
    </font>
    <font>
      <b/>
      <sz val="8"/>
      <name val="Arial"/>
      <family val="2"/>
    </font>
    <font>
      <b/>
      <u/>
      <sz val="11"/>
      <name val="David"/>
      <family val="2"/>
      <charset val="177"/>
    </font>
    <font>
      <b/>
      <sz val="11"/>
      <name val="David"/>
      <family val="2"/>
      <charset val="177"/>
    </font>
    <font>
      <b/>
      <sz val="11.5"/>
      <name val="David"/>
      <family val="2"/>
      <charset val="177"/>
    </font>
    <font>
      <b/>
      <u/>
      <sz val="8"/>
      <name val="Arial"/>
      <family val="2"/>
    </font>
    <font>
      <sz val="11.5"/>
      <name val="David"/>
      <family val="2"/>
      <charset val="177"/>
    </font>
    <font>
      <b/>
      <sz val="8.5"/>
      <name val="Arial"/>
      <family val="2"/>
      <scheme val="minor"/>
    </font>
    <font>
      <sz val="11.5"/>
      <color rgb="FFFF0000"/>
      <name val="David"/>
      <family val="2"/>
      <charset val="177"/>
    </font>
    <font>
      <b/>
      <sz val="8.5"/>
      <name val="Arial"/>
      <family val="2"/>
    </font>
    <font>
      <sz val="11"/>
      <color rgb="FFFF0000"/>
      <name val="Arial"/>
      <family val="2"/>
      <charset val="177"/>
      <scheme val="minor"/>
    </font>
    <font>
      <b/>
      <sz val="11.5"/>
      <color rgb="FFFF0000"/>
      <name val="David"/>
      <family val="2"/>
      <charset val="177"/>
    </font>
    <font>
      <b/>
      <sz val="11"/>
      <color rgb="FFFF0000"/>
      <name val="David"/>
      <family val="2"/>
      <charset val="177"/>
    </font>
    <font>
      <b/>
      <sz val="12.5"/>
      <name val="David"/>
      <family val="2"/>
      <charset val="177"/>
    </font>
    <font>
      <b/>
      <sz val="12.5"/>
      <name val="Arial"/>
      <family val="2"/>
    </font>
    <font>
      <sz val="11"/>
      <name val="Arial"/>
      <family val="2"/>
      <charset val="177"/>
      <scheme val="minor"/>
    </font>
    <font>
      <b/>
      <sz val="9.5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" vertical="center" readingOrder="2"/>
    </xf>
    <xf numFmtId="49" fontId="2" fillId="0" borderId="0" xfId="0" applyNumberFormat="1" applyFont="1" applyAlignment="1">
      <alignment horizontal="center" vertical="center" readingOrder="1"/>
    </xf>
    <xf numFmtId="0" fontId="9" fillId="0" borderId="0" xfId="0" applyFont="1" applyAlignment="1">
      <alignment horizontal="right" vertical="center" readingOrder="2"/>
    </xf>
    <xf numFmtId="0" fontId="0" fillId="0" borderId="0" xfId="0" applyAlignment="1"/>
    <xf numFmtId="0" fontId="11" fillId="0" borderId="0" xfId="0" applyFont="1" applyAlignment="1">
      <alignment horizontal="left" vertical="center" readingOrder="1"/>
    </xf>
    <xf numFmtId="0" fontId="3" fillId="0" borderId="3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10" fillId="0" borderId="0" xfId="0" applyFont="1" applyAlignment="1">
      <alignment vertical="center" readingOrder="2"/>
    </xf>
    <xf numFmtId="0" fontId="2" fillId="0" borderId="5" xfId="0" applyFont="1" applyBorder="1" applyAlignment="1">
      <alignment horizontal="left" vertical="center" wrapText="1" indent="4" readingOrder="2"/>
    </xf>
    <xf numFmtId="164" fontId="5" fillId="0" borderId="0" xfId="0" applyNumberFormat="1" applyFont="1" applyBorder="1" applyAlignment="1">
      <alignment horizontal="left" vertical="center" wrapText="1" indent="4" readingOrder="2"/>
    </xf>
    <xf numFmtId="0" fontId="2" fillId="0" borderId="5" xfId="0" applyFont="1" applyBorder="1" applyAlignment="1">
      <alignment horizontal="left" vertical="center" wrapText="1" indent="5" readingOrder="2"/>
    </xf>
    <xf numFmtId="164" fontId="5" fillId="0" borderId="0" xfId="0" applyNumberFormat="1" applyFont="1" applyBorder="1" applyAlignment="1">
      <alignment horizontal="left" vertical="center" wrapText="1" indent="5" readingOrder="2"/>
    </xf>
    <xf numFmtId="3" fontId="2" fillId="0" borderId="5" xfId="0" applyNumberFormat="1" applyFont="1" applyBorder="1" applyAlignment="1">
      <alignment horizontal="left" vertical="center" wrapText="1" indent="3" readingOrder="2"/>
    </xf>
    <xf numFmtId="3" fontId="5" fillId="0" borderId="0" xfId="0" applyNumberFormat="1" applyFont="1" applyBorder="1" applyAlignment="1">
      <alignment horizontal="left" vertical="center" wrapText="1" indent="3" readingOrder="2"/>
    </xf>
    <xf numFmtId="0" fontId="5" fillId="0" borderId="0" xfId="0" applyFont="1" applyBorder="1" applyAlignment="1">
      <alignment horizontal="left" vertical="center" wrapText="1" indent="3" readingOrder="2"/>
    </xf>
    <xf numFmtId="0" fontId="4" fillId="0" borderId="5" xfId="0" applyFont="1" applyBorder="1" applyAlignment="1">
      <alignment horizontal="center" vertical="center" wrapText="1" readingOrder="2"/>
    </xf>
    <xf numFmtId="49" fontId="4" fillId="0" borderId="0" xfId="0" applyNumberFormat="1" applyFont="1" applyBorder="1" applyAlignment="1">
      <alignment horizontal="right" vertical="center" wrapText="1" readingOrder="2"/>
    </xf>
    <xf numFmtId="49" fontId="2" fillId="0" borderId="0" xfId="0" applyNumberFormat="1" applyFont="1" applyBorder="1" applyAlignment="1">
      <alignment horizontal="right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center" vertical="center" wrapText="1" readingOrder="2"/>
    </xf>
    <xf numFmtId="0" fontId="1" fillId="0" borderId="0" xfId="0" applyFont="1" applyBorder="1" applyAlignment="1">
      <alignment horizontal="right" vertical="center" wrapText="1" readingOrder="2"/>
    </xf>
    <xf numFmtId="164" fontId="8" fillId="0" borderId="0" xfId="0" applyNumberFormat="1" applyFont="1" applyBorder="1" applyAlignment="1">
      <alignment horizontal="left" vertical="center" wrapText="1" indent="5" readingOrder="2"/>
    </xf>
    <xf numFmtId="164" fontId="8" fillId="0" borderId="0" xfId="0" applyNumberFormat="1" applyFont="1" applyBorder="1" applyAlignment="1">
      <alignment horizontal="left" vertical="center" wrapText="1" indent="4" readingOrder="2"/>
    </xf>
    <xf numFmtId="49" fontId="2" fillId="0" borderId="0" xfId="0" applyNumberFormat="1" applyFont="1" applyBorder="1" applyAlignment="1">
      <alignment horizontal="center" vertical="center" wrapText="1" readingOrder="2"/>
    </xf>
    <xf numFmtId="49" fontId="4" fillId="0" borderId="0" xfId="0" applyNumberFormat="1" applyFont="1" applyBorder="1" applyAlignment="1">
      <alignment horizontal="center" vertical="center" wrapText="1" readingOrder="2"/>
    </xf>
    <xf numFmtId="164" fontId="13" fillId="0" borderId="0" xfId="0" applyNumberFormat="1" applyFont="1" applyBorder="1" applyAlignment="1">
      <alignment horizontal="left" vertical="center" wrapText="1" indent="4" readingOrder="2"/>
    </xf>
    <xf numFmtId="0" fontId="14" fillId="0" borderId="0" xfId="0" applyFont="1" applyBorder="1" applyAlignment="1">
      <alignment horizontal="center" vertical="center" wrapText="1" readingOrder="2"/>
    </xf>
    <xf numFmtId="0" fontId="19" fillId="0" borderId="0" xfId="0" applyFont="1" applyBorder="1" applyAlignment="1">
      <alignment horizontal="left" vertical="center" wrapText="1" indent="3" readingOrder="2"/>
    </xf>
    <xf numFmtId="164" fontId="13" fillId="0" borderId="0" xfId="0" applyNumberFormat="1" applyFont="1" applyBorder="1" applyAlignment="1">
      <alignment horizontal="left" vertical="center" wrapText="1" indent="5" readingOrder="2"/>
    </xf>
    <xf numFmtId="3" fontId="17" fillId="0" borderId="5" xfId="0" applyNumberFormat="1" applyFont="1" applyBorder="1" applyAlignment="1">
      <alignment horizontal="left" vertical="center" wrapText="1" indent="3" readingOrder="2"/>
    </xf>
    <xf numFmtId="3" fontId="0" fillId="0" borderId="0" xfId="0" applyNumberFormat="1"/>
    <xf numFmtId="0" fontId="16" fillId="0" borderId="5" xfId="0" applyFont="1" applyBorder="1" applyAlignment="1">
      <alignment horizontal="center" vertical="center" wrapText="1" readingOrder="2"/>
    </xf>
    <xf numFmtId="49" fontId="16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 applyBorder="1" applyAlignment="1">
      <alignment horizontal="left" vertical="center" wrapText="1" indent="3" readingOrder="2"/>
    </xf>
    <xf numFmtId="49" fontId="17" fillId="0" borderId="0" xfId="0" applyNumberFormat="1" applyFont="1" applyBorder="1" applyAlignment="1">
      <alignment horizontal="center" vertical="center" wrapText="1" readingOrder="2"/>
    </xf>
    <xf numFmtId="164" fontId="19" fillId="0" borderId="0" xfId="0" applyNumberFormat="1" applyFont="1" applyBorder="1" applyAlignment="1">
      <alignment horizontal="left" vertical="center" wrapText="1" indent="5" readingOrder="2"/>
    </xf>
    <xf numFmtId="0" fontId="17" fillId="0" borderId="5" xfId="0" applyFont="1" applyBorder="1" applyAlignment="1">
      <alignment horizontal="left" vertical="center" wrapText="1" indent="5" readingOrder="2"/>
    </xf>
    <xf numFmtId="0" fontId="17" fillId="0" borderId="5" xfId="0" applyFont="1" applyBorder="1" applyAlignment="1">
      <alignment horizontal="left" vertical="center" wrapText="1" indent="4" readingOrder="2"/>
    </xf>
    <xf numFmtId="164" fontId="19" fillId="0" borderId="0" xfId="0" applyNumberFormat="1" applyFont="1" applyBorder="1" applyAlignment="1">
      <alignment horizontal="left" vertical="center" wrapText="1" indent="4" readingOrder="2"/>
    </xf>
    <xf numFmtId="0" fontId="21" fillId="0" borderId="0" xfId="0" applyFont="1" applyBorder="1" applyAlignment="1">
      <alignment horizontal="left" vertical="center" wrapText="1" indent="3" readingOrder="2"/>
    </xf>
    <xf numFmtId="49" fontId="17" fillId="0" borderId="0" xfId="0" applyNumberFormat="1" applyFont="1" applyAlignment="1">
      <alignment horizontal="center" vertical="center" readingOrder="1"/>
    </xf>
    <xf numFmtId="164" fontId="0" fillId="0" borderId="0" xfId="0" applyNumberFormat="1"/>
    <xf numFmtId="0" fontId="0" fillId="0" borderId="0" xfId="0" applyBorder="1"/>
    <xf numFmtId="0" fontId="22" fillId="0" borderId="4" xfId="0" applyFont="1" applyBorder="1" applyAlignment="1">
      <alignment horizontal="center" vertical="center" wrapText="1" readingOrder="1"/>
    </xf>
    <xf numFmtId="0" fontId="22" fillId="0" borderId="3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2"/>
    </xf>
    <xf numFmtId="0" fontId="22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left" vertical="center" wrapText="1" indent="4" readingOrder="2"/>
    </xf>
    <xf numFmtId="0" fontId="17" fillId="0" borderId="5" xfId="0" applyFont="1" applyBorder="1" applyAlignment="1">
      <alignment horizontal="center" vertical="center" wrapText="1" readingOrder="2"/>
    </xf>
    <xf numFmtId="164" fontId="19" fillId="0" borderId="0" xfId="0" applyNumberFormat="1" applyFont="1" applyBorder="1" applyAlignment="1">
      <alignment horizontal="center" vertical="center" wrapText="1" readingOrder="2"/>
    </xf>
    <xf numFmtId="164" fontId="13" fillId="0" borderId="0" xfId="0" applyNumberFormat="1" applyFont="1" applyBorder="1" applyAlignment="1">
      <alignment horizontal="center" vertical="center" wrapText="1" readingOrder="2"/>
    </xf>
    <xf numFmtId="3" fontId="0" fillId="0" borderId="0" xfId="0" applyNumberFormat="1" applyBorder="1"/>
    <xf numFmtId="0" fontId="23" fillId="0" borderId="0" xfId="0" applyFont="1"/>
    <xf numFmtId="164" fontId="23" fillId="0" borderId="0" xfId="0" applyNumberFormat="1" applyFont="1"/>
    <xf numFmtId="49" fontId="24" fillId="0" borderId="1" xfId="0" applyNumberFormat="1" applyFont="1" applyBorder="1" applyAlignment="1">
      <alignment horizontal="center" vertical="center" wrapText="1" readingOrder="2"/>
    </xf>
    <xf numFmtId="3" fontId="23" fillId="0" borderId="0" xfId="0" applyNumberFormat="1" applyFont="1"/>
    <xf numFmtId="49" fontId="25" fillId="0" borderId="1" xfId="0" applyNumberFormat="1" applyFont="1" applyBorder="1" applyAlignment="1">
      <alignment horizontal="center" vertical="center" wrapText="1" readingOrder="2"/>
    </xf>
    <xf numFmtId="0" fontId="26" fillId="0" borderId="0" xfId="0" applyFont="1" applyAlignment="1">
      <alignment horizontal="right" vertical="center" readingOrder="2"/>
    </xf>
    <xf numFmtId="0" fontId="27" fillId="0" borderId="0" xfId="0" applyFont="1" applyAlignment="1">
      <alignment vertical="center" readingOrder="2"/>
    </xf>
    <xf numFmtId="0" fontId="28" fillId="0" borderId="0" xfId="0" applyFont="1" applyAlignment="1"/>
    <xf numFmtId="0" fontId="29" fillId="0" borderId="0" xfId="0" applyFont="1" applyAlignment="1">
      <alignment horizontal="left" vertical="center" readingOrder="1"/>
    </xf>
    <xf numFmtId="0" fontId="17" fillId="0" borderId="0" xfId="0" applyFont="1" applyAlignment="1">
      <alignment horizontal="center" vertical="center" readingOrder="2"/>
    </xf>
    <xf numFmtId="0" fontId="28" fillId="0" borderId="0" xfId="0" applyFont="1"/>
    <xf numFmtId="0" fontId="17" fillId="0" borderId="2" xfId="0" applyFont="1" applyBorder="1" applyAlignment="1">
      <alignment horizontal="center" vertical="center" wrapText="1" readingOrder="2"/>
    </xf>
    <xf numFmtId="0" fontId="17" fillId="0" borderId="1" xfId="0" applyFont="1" applyBorder="1" applyAlignment="1">
      <alignment horizontal="center" vertical="center" wrapText="1" readingOrder="2"/>
    </xf>
    <xf numFmtId="0" fontId="17" fillId="0" borderId="7" xfId="0" applyFont="1" applyBorder="1" applyAlignment="1">
      <alignment horizontal="center" vertical="center" wrapText="1" readingOrder="2"/>
    </xf>
    <xf numFmtId="0" fontId="17" fillId="0" borderId="6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0</xdr:row>
      <xdr:rowOff>47626</xdr:rowOff>
    </xdr:from>
    <xdr:to>
      <xdr:col>2</xdr:col>
      <xdr:colOff>1038225</xdr:colOff>
      <xdr:row>1</xdr:row>
      <xdr:rowOff>180975</xdr:rowOff>
    </xdr:to>
    <xdr:grpSp>
      <xdr:nvGrpSpPr>
        <xdr:cNvPr id="2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0923222375" y="47626"/>
          <a:ext cx="733425" cy="342899"/>
          <a:chOff x="0" y="0"/>
          <a:chExt cx="20000" cy="20000"/>
        </a:xfrm>
      </xdr:grpSpPr>
      <xdr:sp macro="" textlink="">
        <xdr:nvSpPr>
          <xdr:cNvPr id="3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17.3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304800</xdr:colOff>
      <xdr:row>0</xdr:row>
      <xdr:rowOff>47626</xdr:rowOff>
    </xdr:from>
    <xdr:to>
      <xdr:col>43</xdr:col>
      <xdr:colOff>1038225</xdr:colOff>
      <xdr:row>1</xdr:row>
      <xdr:rowOff>180975</xdr:rowOff>
    </xdr:to>
    <xdr:grpSp>
      <xdr:nvGrpSpPr>
        <xdr:cNvPr id="26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11134550" y="47626"/>
          <a:ext cx="733425" cy="342899"/>
          <a:chOff x="0" y="0"/>
          <a:chExt cx="20000" cy="20000"/>
        </a:xfrm>
      </xdr:grpSpPr>
      <xdr:sp macro="" textlink="">
        <xdr:nvSpPr>
          <xdr:cNvPr id="27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8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  <xdr:twoCellAnchor>
    <xdr:from>
      <xdr:col>49</xdr:col>
      <xdr:colOff>304800</xdr:colOff>
      <xdr:row>0</xdr:row>
      <xdr:rowOff>47626</xdr:rowOff>
    </xdr:from>
    <xdr:to>
      <xdr:col>49</xdr:col>
      <xdr:colOff>1038225</xdr:colOff>
      <xdr:row>1</xdr:row>
      <xdr:rowOff>180975</xdr:rowOff>
    </xdr:to>
    <xdr:grpSp>
      <xdr:nvGrpSpPr>
        <xdr:cNvPr id="17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04933775" y="47626"/>
          <a:ext cx="733425" cy="342899"/>
          <a:chOff x="0" y="0"/>
          <a:chExt cx="20000" cy="20000"/>
        </a:xfrm>
      </xdr:grpSpPr>
      <xdr:sp macro="" textlink="">
        <xdr:nvSpPr>
          <xdr:cNvPr id="18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  <xdr:twoCellAnchor>
    <xdr:from>
      <xdr:col>55</xdr:col>
      <xdr:colOff>304800</xdr:colOff>
      <xdr:row>0</xdr:row>
      <xdr:rowOff>47626</xdr:rowOff>
    </xdr:from>
    <xdr:to>
      <xdr:col>55</xdr:col>
      <xdr:colOff>1038225</xdr:colOff>
      <xdr:row>1</xdr:row>
      <xdr:rowOff>180975</xdr:rowOff>
    </xdr:to>
    <xdr:grpSp>
      <xdr:nvGrpSpPr>
        <xdr:cNvPr id="20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198980650" y="47626"/>
          <a:ext cx="733425" cy="342899"/>
          <a:chOff x="0" y="0"/>
          <a:chExt cx="20000" cy="20000"/>
        </a:xfrm>
      </xdr:grpSpPr>
      <xdr:sp macro="" textlink="">
        <xdr:nvSpPr>
          <xdr:cNvPr id="21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  <xdr:twoCellAnchor>
    <xdr:from>
      <xdr:col>37</xdr:col>
      <xdr:colOff>304800</xdr:colOff>
      <xdr:row>0</xdr:row>
      <xdr:rowOff>57151</xdr:rowOff>
    </xdr:from>
    <xdr:to>
      <xdr:col>37</xdr:col>
      <xdr:colOff>1038225</xdr:colOff>
      <xdr:row>1</xdr:row>
      <xdr:rowOff>190500</xdr:rowOff>
    </xdr:to>
    <xdr:grpSp>
      <xdr:nvGrpSpPr>
        <xdr:cNvPr id="14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17678225" y="57151"/>
          <a:ext cx="733425" cy="342899"/>
          <a:chOff x="0" y="0"/>
          <a:chExt cx="20000" cy="20000"/>
        </a:xfrm>
      </xdr:grpSpPr>
      <xdr:sp macro="" textlink="">
        <xdr:nvSpPr>
          <xdr:cNvPr id="15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  <xdr:twoCellAnchor>
    <xdr:from>
      <xdr:col>32</xdr:col>
      <xdr:colOff>304800</xdr:colOff>
      <xdr:row>0</xdr:row>
      <xdr:rowOff>47626</xdr:rowOff>
    </xdr:from>
    <xdr:to>
      <xdr:col>33</xdr:col>
      <xdr:colOff>0</xdr:colOff>
      <xdr:row>1</xdr:row>
      <xdr:rowOff>180975</xdr:rowOff>
    </xdr:to>
    <xdr:grpSp>
      <xdr:nvGrpSpPr>
        <xdr:cNvPr id="23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23259875" y="47626"/>
          <a:ext cx="1009650" cy="342899"/>
          <a:chOff x="0" y="0"/>
          <a:chExt cx="20000" cy="20000"/>
        </a:xfrm>
      </xdr:grpSpPr>
      <xdr:sp macro="" textlink="">
        <xdr:nvSpPr>
          <xdr:cNvPr id="24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5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  <xdr:twoCellAnchor>
    <xdr:from>
      <xdr:col>20</xdr:col>
      <xdr:colOff>152400</xdr:colOff>
      <xdr:row>0</xdr:row>
      <xdr:rowOff>47626</xdr:rowOff>
    </xdr:from>
    <xdr:to>
      <xdr:col>21</xdr:col>
      <xdr:colOff>0</xdr:colOff>
      <xdr:row>1</xdr:row>
      <xdr:rowOff>180975</xdr:rowOff>
    </xdr:to>
    <xdr:grpSp>
      <xdr:nvGrpSpPr>
        <xdr:cNvPr id="29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36309125" y="47626"/>
          <a:ext cx="762000" cy="342899"/>
          <a:chOff x="0" y="0"/>
          <a:chExt cx="20000" cy="20000"/>
        </a:xfrm>
      </xdr:grpSpPr>
      <xdr:sp macro="" textlink="">
        <xdr:nvSpPr>
          <xdr:cNvPr id="30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31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  <xdr:twoCellAnchor>
    <xdr:from>
      <xdr:col>26</xdr:col>
      <xdr:colOff>304800</xdr:colOff>
      <xdr:row>0</xdr:row>
      <xdr:rowOff>47626</xdr:rowOff>
    </xdr:from>
    <xdr:to>
      <xdr:col>26</xdr:col>
      <xdr:colOff>1038225</xdr:colOff>
      <xdr:row>1</xdr:row>
      <xdr:rowOff>180975</xdr:rowOff>
    </xdr:to>
    <xdr:grpSp>
      <xdr:nvGrpSpPr>
        <xdr:cNvPr id="32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30079775" y="47626"/>
          <a:ext cx="733425" cy="342899"/>
          <a:chOff x="0" y="0"/>
          <a:chExt cx="20000" cy="20000"/>
        </a:xfrm>
      </xdr:grpSpPr>
      <xdr:sp macro="" textlink="">
        <xdr:nvSpPr>
          <xdr:cNvPr id="33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34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  <xdr:twoCellAnchor>
    <xdr:from>
      <xdr:col>14</xdr:col>
      <xdr:colOff>304800</xdr:colOff>
      <xdr:row>0</xdr:row>
      <xdr:rowOff>47626</xdr:rowOff>
    </xdr:from>
    <xdr:to>
      <xdr:col>15</xdr:col>
      <xdr:colOff>0</xdr:colOff>
      <xdr:row>1</xdr:row>
      <xdr:rowOff>180975</xdr:rowOff>
    </xdr:to>
    <xdr:grpSp>
      <xdr:nvGrpSpPr>
        <xdr:cNvPr id="35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41947925" y="47626"/>
          <a:ext cx="914400" cy="342899"/>
          <a:chOff x="0" y="0"/>
          <a:chExt cx="20000" cy="20000"/>
        </a:xfrm>
      </xdr:grpSpPr>
      <xdr:sp macro="" textlink="">
        <xdr:nvSpPr>
          <xdr:cNvPr id="36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37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17.3</a:t>
            </a:r>
          </a:p>
        </xdr:txBody>
      </xdr:sp>
    </xdr:grpSp>
    <xdr:clientData/>
  </xdr:twoCellAnchor>
  <xdr:twoCellAnchor>
    <xdr:from>
      <xdr:col>8</xdr:col>
      <xdr:colOff>304800</xdr:colOff>
      <xdr:row>0</xdr:row>
      <xdr:rowOff>47626</xdr:rowOff>
    </xdr:from>
    <xdr:to>
      <xdr:col>9</xdr:col>
      <xdr:colOff>0</xdr:colOff>
      <xdr:row>1</xdr:row>
      <xdr:rowOff>180975</xdr:rowOff>
    </xdr:to>
    <xdr:grpSp>
      <xdr:nvGrpSpPr>
        <xdr:cNvPr id="38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49415525" y="47626"/>
          <a:ext cx="571500" cy="342899"/>
          <a:chOff x="0" y="0"/>
          <a:chExt cx="20000" cy="20000"/>
        </a:xfrm>
      </xdr:grpSpPr>
      <xdr:sp macro="" textlink="">
        <xdr:nvSpPr>
          <xdr:cNvPr id="39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0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17.3</a:t>
            </a:r>
          </a:p>
        </xdr:txBody>
      </xdr:sp>
    </xdr:grpSp>
    <xdr:clientData/>
  </xdr:twoCellAnchor>
  <xdr:twoCellAnchor>
    <xdr:from>
      <xdr:col>2</xdr:col>
      <xdr:colOff>304800</xdr:colOff>
      <xdr:row>0</xdr:row>
      <xdr:rowOff>47626</xdr:rowOff>
    </xdr:from>
    <xdr:to>
      <xdr:col>3</xdr:col>
      <xdr:colOff>0</xdr:colOff>
      <xdr:row>1</xdr:row>
      <xdr:rowOff>180975</xdr:rowOff>
    </xdr:to>
    <xdr:grpSp>
      <xdr:nvGrpSpPr>
        <xdr:cNvPr id="41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56483075" y="47626"/>
          <a:ext cx="571500" cy="342899"/>
          <a:chOff x="0" y="0"/>
          <a:chExt cx="20000" cy="20000"/>
        </a:xfrm>
      </xdr:grpSpPr>
      <xdr:sp macro="" textlink="">
        <xdr:nvSpPr>
          <xdr:cNvPr id="42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3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17.3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2" name="טבלה113" displayName="טבלה113" ref="A4:E14" totalsRowShown="0" headerRowDxfId="79" dataDxfId="78" tableBorderDxfId="77">
  <tableColumns count="5">
    <tableColumn id="1" name="ותק" dataDxfId="76"/>
    <tableColumn id="2" name="מס' מוחלטים" dataDxfId="75"/>
    <tableColumn id="3" name=" סה&quot;כ   " dataDxfId="74"/>
    <tableColumn id="4" name="גברים  " dataDxfId="73"/>
    <tableColumn id="5" name="נשים" dataDxfId="7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10.xml><?xml version="1.0" encoding="utf-8"?>
<table xmlns="http://schemas.openxmlformats.org/spreadsheetml/2006/main" id="11" name="טבלה112" displayName="טבלה112" ref="G4:K14" totalsRowShown="0" headerRowDxfId="15" dataDxfId="14" tableBorderDxfId="13">
  <tableColumns count="5">
    <tableColumn id="1" name="ותק" dataDxfId="12"/>
    <tableColumn id="2" name="מס' מוחלטים" dataDxfId="11"/>
    <tableColumn id="3" name=" סה&quot;כ   " dataDxfId="10"/>
    <tableColumn id="4" name="גברים  " dataDxfId="9"/>
    <tableColumn id="5" name="נשים" dataDxfId="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11.xml><?xml version="1.0" encoding="utf-8"?>
<table xmlns="http://schemas.openxmlformats.org/spreadsheetml/2006/main" id="13" name="טבלה1" displayName="טבלה1" ref="A4:E14" totalsRowShown="0" headerRowDxfId="7" dataDxfId="6" tableBorderDxfId="5">
  <tableColumns count="5">
    <tableColumn id="1" name="ותק" dataDxfId="4"/>
    <tableColumn id="2" name="מס' מוחלטים" dataDxfId="3"/>
    <tableColumn id="3" name=" סה&quot;כ   " dataDxfId="2"/>
    <tableColumn id="4" name="גברים  " dataDxfId="1"/>
    <tableColumn id="5" name="נשים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2.xml><?xml version="1.0" encoding="utf-8"?>
<table xmlns="http://schemas.openxmlformats.org/spreadsheetml/2006/main" id="10" name="טבלה111" displayName="טבלה111" ref="AP4:AT15" totalsRowShown="0" headerRowDxfId="71" tableBorderDxfId="70">
  <tableColumns count="5">
    <tableColumn id="1" name="גיל              " dataDxfId="69"/>
    <tableColumn id="2" name="מס' מוחלטים" dataDxfId="68"/>
    <tableColumn id="3" name=" סה&quot;כ   " dataDxfId="67"/>
    <tableColumn id="4" name="גברים  " dataDxfId="66"/>
    <tableColumn id="5" name="נשים" dataDxfId="6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3.xml><?xml version="1.0" encoding="utf-8"?>
<table xmlns="http://schemas.openxmlformats.org/spreadsheetml/2006/main" id="2" name="טבלה43" displayName="טבלה43" ref="AV4:AZ15" totalsRowShown="0" headerRowDxfId="64" tableBorderDxfId="63">
  <tableColumns count="5">
    <tableColumn id="1" name="גיל              " dataDxfId="62"/>
    <tableColumn id="2" name="מס' מוחלטים" dataDxfId="61"/>
    <tableColumn id="3" name=" סה&quot;כ   " dataDxfId="60"/>
    <tableColumn id="4" name="גברים  " dataDxfId="59"/>
    <tableColumn id="5" name="נשים" dataDxfId="5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4.xml><?xml version="1.0" encoding="utf-8"?>
<table xmlns="http://schemas.openxmlformats.org/spreadsheetml/2006/main" id="5" name="טבלה36" displayName="טבלה36" ref="BB4:BF15" totalsRowShown="0" headerRowDxfId="57" tableBorderDxfId="56">
  <tableColumns count="5">
    <tableColumn id="1" name="גיל              " dataDxfId="55"/>
    <tableColumn id="2" name="מס' מוחלטים" dataDxfId="54"/>
    <tableColumn id="3" name=" סה&quot;כ   " dataDxfId="53"/>
    <tableColumn id="4" name="גברים  " dataDxfId="52"/>
    <tableColumn id="5" name="נשים" dataDxfId="5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5.xml><?xml version="1.0" encoding="utf-8"?>
<table xmlns="http://schemas.openxmlformats.org/spreadsheetml/2006/main" id="3" name="טבלה14" displayName="טבלה14" ref="AJ4:AN15" totalsRowShown="0" headerRowDxfId="50" tableBorderDxfId="49">
  <tableColumns count="5">
    <tableColumn id="1" name="ותק" dataDxfId="48"/>
    <tableColumn id="2" name="מס' מוחלטים" dataDxfId="47"/>
    <tableColumn id="3" name=" סה&quot;כ   " dataDxfId="46"/>
    <tableColumn id="4" name="גברים  " dataDxfId="45"/>
    <tableColumn id="5" name="נשים" dataDxfId="4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6.xml><?xml version="1.0" encoding="utf-8"?>
<table xmlns="http://schemas.openxmlformats.org/spreadsheetml/2006/main" id="4" name="טבלה15" displayName="טבלה15" ref="AE4:AI15" totalsRowShown="0" headerRowDxfId="43" tableBorderDxfId="42">
  <tableColumns count="5">
    <tableColumn id="1" name="ותק" dataDxfId="41"/>
    <tableColumn id="2" name="מס' מוחלטים" dataDxfId="40"/>
    <tableColumn id="3" name=" סה&quot;כ   " dataDxfId="39"/>
    <tableColumn id="4" name="גברים  " dataDxfId="38"/>
    <tableColumn id="5" name="נשים" dataDxfId="3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7.xml><?xml version="1.0" encoding="utf-8"?>
<table xmlns="http://schemas.openxmlformats.org/spreadsheetml/2006/main" id="6" name="טבלה17" displayName="טבלה17" ref="S4:W15" totalsRowShown="0" headerRowDxfId="36" tableBorderDxfId="35">
  <tableColumns count="5">
    <tableColumn id="1" name="ותק" dataDxfId="34"/>
    <tableColumn id="2" name="מס' מוחלטים" dataDxfId="33"/>
    <tableColumn id="3" name=" סה&quot;כ   " dataDxfId="32"/>
    <tableColumn id="4" name="גברים  " dataDxfId="31"/>
    <tableColumn id="5" name="נשים" dataDxfId="3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8.xml><?xml version="1.0" encoding="utf-8"?>
<table xmlns="http://schemas.openxmlformats.org/spreadsheetml/2006/main" id="7" name="טבלה18" displayName="טבלה18" ref="Y4:AC15" totalsRowShown="0" headerRowDxfId="29" tableBorderDxfId="28">
  <tableColumns count="5">
    <tableColumn id="1" name="ותק" dataDxfId="27"/>
    <tableColumn id="2" name="מס' מוחלטים" dataDxfId="26"/>
    <tableColumn id="3" name=" סה&quot;כ   " dataDxfId="25"/>
    <tableColumn id="4" name="גברים  " dataDxfId="24"/>
    <tableColumn id="5" name="נשים" dataDxfId="2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9.xml><?xml version="1.0" encoding="utf-8"?>
<table xmlns="http://schemas.openxmlformats.org/spreadsheetml/2006/main" id="8" name="טבלה19" displayName="טבלה19" ref="M4:Q15" totalsRowShown="0" headerRowDxfId="22" tableBorderDxfId="21">
  <tableColumns count="5">
    <tableColumn id="1" name="ותק" dataDxfId="20"/>
    <tableColumn id="2" name="מס' מוחלטים" dataDxfId="19"/>
    <tableColumn id="3" name=" סה&quot;כ   " dataDxfId="18"/>
    <tableColumn id="4" name="גברים  " dataDxfId="17"/>
    <tableColumn id="5" name="נשים" dataDxfId="1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rightToLeft="1" tabSelected="1" zoomScaleNormal="100" workbookViewId="0">
      <selection activeCell="B20" sqref="B20"/>
    </sheetView>
  </sheetViews>
  <sheetFormatPr defaultColWidth="8.75" defaultRowHeight="14.25" x14ac:dyDescent="0.2"/>
  <cols>
    <col min="1" max="1" width="16.75" style="55" customWidth="1"/>
    <col min="2" max="2" width="13.375" style="55" customWidth="1"/>
    <col min="3" max="3" width="17.25" style="55" customWidth="1"/>
    <col min="4" max="4" width="15.25" style="55" customWidth="1"/>
    <col min="5" max="5" width="14.25" style="55" customWidth="1"/>
    <col min="6" max="16384" width="8.75" style="55"/>
  </cols>
  <sheetData>
    <row r="1" spans="1:5" ht="16.5" x14ac:dyDescent="0.2">
      <c r="A1" s="60" t="s">
        <v>21</v>
      </c>
      <c r="B1" s="61"/>
      <c r="C1" s="62"/>
      <c r="D1" s="62"/>
      <c r="E1" s="63" t="s">
        <v>23</v>
      </c>
    </row>
    <row r="2" spans="1:5" ht="16.5" x14ac:dyDescent="0.2">
      <c r="A2" s="60" t="s">
        <v>22</v>
      </c>
      <c r="B2" s="61"/>
      <c r="C2" s="62"/>
      <c r="D2" s="62"/>
      <c r="E2" s="63" t="s">
        <v>24</v>
      </c>
    </row>
    <row r="3" spans="1:5" ht="15" x14ac:dyDescent="0.2">
      <c r="A3" s="64"/>
      <c r="B3" s="65"/>
      <c r="C3" s="43" t="s">
        <v>39</v>
      </c>
      <c r="D3" s="65"/>
      <c r="E3" s="65"/>
    </row>
    <row r="4" spans="1:5" ht="32.25" customHeight="1" x14ac:dyDescent="0.2">
      <c r="A4" s="66" t="s">
        <v>34</v>
      </c>
      <c r="B4" s="67" t="s">
        <v>2</v>
      </c>
      <c r="C4" s="68" t="s">
        <v>3</v>
      </c>
      <c r="D4" s="66" t="s">
        <v>5</v>
      </c>
      <c r="E4" s="67" t="s">
        <v>7</v>
      </c>
    </row>
    <row r="5" spans="1:5" ht="25.5" customHeight="1" x14ac:dyDescent="0.2">
      <c r="A5" s="46" t="s">
        <v>1</v>
      </c>
      <c r="B5" s="47" t="s">
        <v>9</v>
      </c>
      <c r="C5" s="69" t="s">
        <v>40</v>
      </c>
      <c r="D5" s="46" t="s">
        <v>6</v>
      </c>
      <c r="E5" s="47" t="s">
        <v>8</v>
      </c>
    </row>
    <row r="6" spans="1:5" ht="15" x14ac:dyDescent="0.2">
      <c r="A6" s="34" t="s">
        <v>31</v>
      </c>
      <c r="B6" s="32">
        <v>11867</v>
      </c>
      <c r="C6" s="39">
        <v>100</v>
      </c>
      <c r="D6" s="40">
        <v>100</v>
      </c>
      <c r="E6" s="40">
        <v>100</v>
      </c>
    </row>
    <row r="7" spans="1:5" ht="15" x14ac:dyDescent="0.2">
      <c r="A7" s="35" t="s">
        <v>32</v>
      </c>
      <c r="B7" s="36">
        <v>2763</v>
      </c>
      <c r="C7" s="38">
        <v>23.283053846802101</v>
      </c>
      <c r="D7" s="41">
        <v>20</v>
      </c>
      <c r="E7" s="41">
        <v>24.9554820656322</v>
      </c>
    </row>
    <row r="8" spans="1:5" ht="15" x14ac:dyDescent="0.2">
      <c r="A8" s="37" t="s">
        <v>15</v>
      </c>
      <c r="B8" s="36">
        <v>2013</v>
      </c>
      <c r="C8" s="38">
        <v>16.963006657116399</v>
      </c>
      <c r="D8" s="41">
        <v>15.9300873907615</v>
      </c>
      <c r="E8" s="41">
        <v>17.489188501653501</v>
      </c>
    </row>
    <row r="9" spans="1:5" ht="15" x14ac:dyDescent="0.2">
      <c r="A9" s="37" t="s">
        <v>16</v>
      </c>
      <c r="B9" s="36">
        <v>2303</v>
      </c>
      <c r="C9" s="38">
        <v>19.406758237128201</v>
      </c>
      <c r="D9" s="41">
        <v>19.975031210986302</v>
      </c>
      <c r="E9" s="41">
        <v>19.117272958534699</v>
      </c>
    </row>
    <row r="10" spans="1:5" ht="15" x14ac:dyDescent="0.2">
      <c r="A10" s="37" t="s">
        <v>17</v>
      </c>
      <c r="B10" s="36">
        <v>1415</v>
      </c>
      <c r="C10" s="38">
        <v>11.9238223645403</v>
      </c>
      <c r="D10" s="41">
        <v>13.483146067415699</v>
      </c>
      <c r="E10" s="41">
        <v>11.1294835919613</v>
      </c>
    </row>
    <row r="11" spans="1:5" ht="15" x14ac:dyDescent="0.2">
      <c r="A11" s="37" t="s">
        <v>18</v>
      </c>
      <c r="B11" s="36">
        <v>1142</v>
      </c>
      <c r="C11" s="38">
        <v>9.6233251874947303</v>
      </c>
      <c r="D11" s="41">
        <v>9.0137328339575493</v>
      </c>
      <c r="E11" s="41">
        <v>9.9338590689391992</v>
      </c>
    </row>
    <row r="12" spans="1:5" ht="15" x14ac:dyDescent="0.2">
      <c r="A12" s="37" t="s">
        <v>19</v>
      </c>
      <c r="B12" s="36">
        <v>1352</v>
      </c>
      <c r="C12" s="38">
        <v>11.392938400606701</v>
      </c>
      <c r="D12" s="41">
        <v>13.3333333333333</v>
      </c>
      <c r="E12" s="41">
        <v>10.404477232256401</v>
      </c>
    </row>
    <row r="13" spans="1:5" ht="15" x14ac:dyDescent="0.2">
      <c r="A13" s="37" t="s">
        <v>13</v>
      </c>
      <c r="B13" s="36">
        <v>879</v>
      </c>
      <c r="C13" s="38">
        <v>7.4070953063116196</v>
      </c>
      <c r="D13" s="41">
        <v>8.2646691635455696</v>
      </c>
      <c r="E13" s="41">
        <v>6.9702365810226397</v>
      </c>
    </row>
    <row r="14" spans="1:5" ht="21" customHeight="1" x14ac:dyDescent="0.2">
      <c r="A14" s="29" t="s">
        <v>29</v>
      </c>
      <c r="B14" s="42"/>
      <c r="C14" s="31">
        <v>10.573369849161535</v>
      </c>
      <c r="D14" s="28">
        <v>11.771449131513657</v>
      </c>
      <c r="E14" s="28">
        <v>10.10295701708959</v>
      </c>
    </row>
    <row r="16" spans="1:5" x14ac:dyDescent="0.2">
      <c r="B16" s="58"/>
    </row>
    <row r="17" spans="1:5" x14ac:dyDescent="0.2">
      <c r="C17" s="56"/>
      <c r="D17" s="56"/>
      <c r="E17" s="56"/>
    </row>
    <row r="18" spans="1:5" ht="15" x14ac:dyDescent="0.2">
      <c r="A18" s="57"/>
      <c r="B18" s="58"/>
      <c r="D18" s="56"/>
      <c r="E18" s="56"/>
    </row>
    <row r="19" spans="1:5" ht="15" x14ac:dyDescent="0.2">
      <c r="A19" s="59"/>
      <c r="C19" s="56"/>
    </row>
    <row r="20" spans="1:5" ht="14.25" customHeight="1" x14ac:dyDescent="0.2">
      <c r="A20" s="57"/>
      <c r="B20" s="58"/>
      <c r="C20" s="56"/>
    </row>
    <row r="21" spans="1:5" ht="14.25" customHeight="1" x14ac:dyDescent="0.2">
      <c r="A21" s="57"/>
      <c r="C21" s="56"/>
    </row>
    <row r="22" spans="1:5" ht="15" x14ac:dyDescent="0.2">
      <c r="A22" s="57"/>
      <c r="C22" s="56"/>
    </row>
    <row r="23" spans="1:5" ht="15" x14ac:dyDescent="0.2">
      <c r="A23" s="57"/>
      <c r="C23" s="56"/>
    </row>
    <row r="24" spans="1:5" ht="15" x14ac:dyDescent="0.2">
      <c r="A24" s="57"/>
      <c r="C24" s="56"/>
    </row>
    <row r="25" spans="1:5" ht="15" x14ac:dyDescent="0.2">
      <c r="A25" s="57"/>
      <c r="C25" s="56"/>
    </row>
    <row r="26" spans="1:5" ht="15" x14ac:dyDescent="0.2">
      <c r="A26" s="57"/>
      <c r="C26" s="56"/>
    </row>
    <row r="27" spans="1:5" ht="15" x14ac:dyDescent="0.2">
      <c r="A27" s="57"/>
      <c r="C27" s="56"/>
    </row>
    <row r="28" spans="1:5" ht="15" x14ac:dyDescent="0.2">
      <c r="A28" s="57"/>
      <c r="C28" s="5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5"/>
  <sheetViews>
    <sheetView rightToLeft="1" zoomScaleNormal="100" workbookViewId="0">
      <selection activeCell="C22" sqref="C22"/>
    </sheetView>
  </sheetViews>
  <sheetFormatPr defaultRowHeight="14.25" x14ac:dyDescent="0.2"/>
  <cols>
    <col min="1" max="1" width="20.625" bestFit="1" customWidth="1"/>
    <col min="2" max="3" width="11.5" bestFit="1" customWidth="1"/>
    <col min="4" max="4" width="10" bestFit="1" customWidth="1"/>
    <col min="5" max="5" width="30.125" bestFit="1" customWidth="1"/>
    <col min="7" max="7" width="20.625" bestFit="1" customWidth="1"/>
    <col min="8" max="9" width="11.5" bestFit="1" customWidth="1"/>
    <col min="10" max="10" width="10" bestFit="1" customWidth="1"/>
    <col min="11" max="11" width="30.125" bestFit="1" customWidth="1"/>
    <col min="13" max="13" width="15.25" customWidth="1"/>
    <col min="14" max="14" width="17.625" customWidth="1"/>
    <col min="15" max="15" width="16" customWidth="1"/>
    <col min="16" max="16" width="14.625" customWidth="1"/>
    <col min="17" max="17" width="16" customWidth="1"/>
    <col min="19" max="19" width="10.375" customWidth="1"/>
    <col min="20" max="21" width="12" customWidth="1"/>
    <col min="22" max="22" width="13.5" customWidth="1"/>
    <col min="23" max="23" width="14.625" customWidth="1"/>
    <col min="24" max="24" width="9.875" customWidth="1"/>
    <col min="25" max="25" width="16.75" customWidth="1"/>
    <col min="26" max="26" width="13.375" customWidth="1"/>
    <col min="27" max="27" width="17.25" customWidth="1"/>
    <col min="28" max="28" width="15.25" customWidth="1"/>
    <col min="29" max="29" width="14.25" customWidth="1"/>
    <col min="31" max="31" width="16.75" customWidth="1"/>
    <col min="32" max="32" width="13.375" customWidth="1"/>
    <col min="33" max="33" width="17.25" customWidth="1"/>
    <col min="34" max="34" width="15.25" customWidth="1"/>
    <col min="35" max="35" width="14.25" customWidth="1"/>
    <col min="36" max="36" width="16.75" customWidth="1"/>
    <col min="37" max="37" width="13.375" customWidth="1"/>
    <col min="38" max="38" width="17.25" customWidth="1"/>
    <col min="39" max="39" width="15.25" customWidth="1"/>
    <col min="40" max="40" width="14.25" customWidth="1"/>
    <col min="42" max="42" width="16.75" customWidth="1"/>
    <col min="43" max="43" width="13.375" customWidth="1"/>
    <col min="44" max="44" width="17.25" customWidth="1"/>
    <col min="45" max="45" width="15.25" customWidth="1"/>
    <col min="46" max="46" width="14.25" customWidth="1"/>
    <col min="47" max="47" width="3.75" customWidth="1"/>
    <col min="48" max="48" width="16.75" customWidth="1"/>
    <col min="49" max="49" width="14.125" customWidth="1"/>
    <col min="50" max="50" width="15.625" customWidth="1"/>
    <col min="51" max="51" width="13" customWidth="1"/>
    <col min="52" max="52" width="14.25" customWidth="1"/>
    <col min="53" max="53" width="4.375" customWidth="1"/>
    <col min="54" max="54" width="16.75" customWidth="1"/>
    <col min="55" max="55" width="14.125" customWidth="1"/>
    <col min="56" max="56" width="18.375" customWidth="1"/>
    <col min="57" max="57" width="15.25" customWidth="1"/>
    <col min="58" max="58" width="14.25" customWidth="1"/>
  </cols>
  <sheetData>
    <row r="1" spans="1:58" ht="16.5" x14ac:dyDescent="0.2">
      <c r="A1" s="60" t="s">
        <v>21</v>
      </c>
      <c r="B1" s="61"/>
      <c r="C1" s="62"/>
      <c r="D1" s="62"/>
      <c r="E1" s="63" t="s">
        <v>23</v>
      </c>
      <c r="G1" s="60" t="s">
        <v>21</v>
      </c>
      <c r="H1" s="61"/>
      <c r="I1" s="62"/>
      <c r="J1" s="62"/>
      <c r="K1" s="63" t="s">
        <v>23</v>
      </c>
      <c r="M1" s="3" t="s">
        <v>21</v>
      </c>
      <c r="N1" s="9"/>
      <c r="O1" s="4"/>
      <c r="P1" s="4"/>
      <c r="Q1" s="5" t="s">
        <v>23</v>
      </c>
      <c r="S1" s="3" t="s">
        <v>21</v>
      </c>
      <c r="T1" s="9"/>
      <c r="U1" s="4"/>
      <c r="V1" s="4"/>
      <c r="W1" s="5" t="s">
        <v>23</v>
      </c>
      <c r="X1" s="5"/>
      <c r="Y1" s="3" t="s">
        <v>21</v>
      </c>
      <c r="Z1" s="9"/>
      <c r="AA1" s="4"/>
      <c r="AB1" s="4"/>
      <c r="AC1" s="5" t="s">
        <v>23</v>
      </c>
      <c r="AE1" s="3" t="s">
        <v>21</v>
      </c>
      <c r="AF1" s="9"/>
      <c r="AG1" s="4"/>
      <c r="AH1" s="4"/>
      <c r="AI1" s="5" t="s">
        <v>23</v>
      </c>
      <c r="AJ1" s="3" t="s">
        <v>21</v>
      </c>
      <c r="AK1" s="9"/>
      <c r="AL1" s="4"/>
      <c r="AM1" s="4"/>
      <c r="AN1" s="5" t="s">
        <v>23</v>
      </c>
      <c r="AP1" s="3" t="s">
        <v>21</v>
      </c>
      <c r="AQ1" s="9"/>
      <c r="AR1" s="4"/>
      <c r="AS1" s="4"/>
      <c r="AT1" s="5" t="s">
        <v>23</v>
      </c>
      <c r="AV1" s="3" t="s">
        <v>21</v>
      </c>
      <c r="AW1" s="9"/>
      <c r="AX1" s="4"/>
      <c r="AY1" s="4"/>
      <c r="AZ1" s="5" t="s">
        <v>23</v>
      </c>
      <c r="BB1" s="3" t="s">
        <v>21</v>
      </c>
      <c r="BC1" s="9"/>
      <c r="BD1" s="4"/>
      <c r="BE1" s="4"/>
      <c r="BF1" s="5" t="s">
        <v>23</v>
      </c>
    </row>
    <row r="2" spans="1:58" ht="16.5" x14ac:dyDescent="0.2">
      <c r="A2" s="60" t="s">
        <v>22</v>
      </c>
      <c r="B2" s="61"/>
      <c r="C2" s="62"/>
      <c r="D2" s="62"/>
      <c r="E2" s="63" t="s">
        <v>24</v>
      </c>
      <c r="G2" s="60" t="s">
        <v>22</v>
      </c>
      <c r="H2" s="61"/>
      <c r="I2" s="62"/>
      <c r="J2" s="62"/>
      <c r="K2" s="63" t="s">
        <v>24</v>
      </c>
      <c r="M2" s="3" t="s">
        <v>22</v>
      </c>
      <c r="N2" s="9"/>
      <c r="O2" s="4"/>
      <c r="P2" s="4"/>
      <c r="Q2" s="5" t="s">
        <v>24</v>
      </c>
      <c r="S2" s="3" t="s">
        <v>22</v>
      </c>
      <c r="T2" s="9"/>
      <c r="U2" s="4"/>
      <c r="V2" s="4"/>
      <c r="W2" s="5" t="s">
        <v>24</v>
      </c>
      <c r="X2" s="5"/>
      <c r="Y2" s="3" t="s">
        <v>22</v>
      </c>
      <c r="Z2" s="9"/>
      <c r="AA2" s="4"/>
      <c r="AB2" s="4"/>
      <c r="AC2" s="5" t="s">
        <v>24</v>
      </c>
      <c r="AE2" s="3" t="s">
        <v>22</v>
      </c>
      <c r="AF2" s="9"/>
      <c r="AG2" s="4"/>
      <c r="AH2" s="4"/>
      <c r="AI2" s="5" t="s">
        <v>24</v>
      </c>
      <c r="AJ2" s="3" t="s">
        <v>22</v>
      </c>
      <c r="AK2" s="9"/>
      <c r="AL2" s="4"/>
      <c r="AM2" s="4"/>
      <c r="AN2" s="5" t="s">
        <v>24</v>
      </c>
      <c r="AP2" s="3" t="s">
        <v>22</v>
      </c>
      <c r="AQ2" s="9"/>
      <c r="AR2" s="4"/>
      <c r="AS2" s="4"/>
      <c r="AT2" s="5" t="s">
        <v>24</v>
      </c>
      <c r="AV2" s="3" t="s">
        <v>22</v>
      </c>
      <c r="AW2" s="9"/>
      <c r="AX2" s="4"/>
      <c r="AY2" s="4"/>
      <c r="AZ2" s="5" t="s">
        <v>24</v>
      </c>
      <c r="BB2" s="3" t="s">
        <v>22</v>
      </c>
      <c r="BC2" s="9"/>
      <c r="BD2" s="4"/>
      <c r="BE2" s="4"/>
      <c r="BF2" s="5" t="s">
        <v>24</v>
      </c>
    </row>
    <row r="3" spans="1:58" ht="15" x14ac:dyDescent="0.2">
      <c r="A3" s="64"/>
      <c r="B3" s="65"/>
      <c r="C3" s="43" t="s">
        <v>39</v>
      </c>
      <c r="D3" s="65"/>
      <c r="E3" s="65"/>
      <c r="G3" s="64"/>
      <c r="H3" s="65"/>
      <c r="I3" s="43" t="s">
        <v>41</v>
      </c>
      <c r="J3" s="65"/>
      <c r="K3" s="65"/>
      <c r="M3" s="1"/>
      <c r="O3" s="43" t="s">
        <v>38</v>
      </c>
      <c r="S3" s="1"/>
      <c r="U3" s="43" t="s">
        <v>36</v>
      </c>
      <c r="Y3" s="1"/>
      <c r="AA3" s="43" t="s">
        <v>37</v>
      </c>
      <c r="AE3" s="1"/>
      <c r="AG3" s="43" t="s">
        <v>35</v>
      </c>
      <c r="AJ3" s="1"/>
      <c r="AL3" s="2" t="s">
        <v>30</v>
      </c>
      <c r="AP3" s="1"/>
      <c r="AR3" s="2" t="s">
        <v>28</v>
      </c>
      <c r="AV3" s="1"/>
      <c r="AX3" s="2" t="s">
        <v>25</v>
      </c>
      <c r="BB3" s="1"/>
      <c r="BD3" s="2" t="s">
        <v>12</v>
      </c>
    </row>
    <row r="4" spans="1:58" ht="15" x14ac:dyDescent="0.2">
      <c r="A4" s="66" t="s">
        <v>34</v>
      </c>
      <c r="B4" s="67" t="s">
        <v>2</v>
      </c>
      <c r="C4" s="68" t="s">
        <v>3</v>
      </c>
      <c r="D4" s="66" t="s">
        <v>5</v>
      </c>
      <c r="E4" s="67" t="s">
        <v>7</v>
      </c>
      <c r="G4" s="66" t="s">
        <v>34</v>
      </c>
      <c r="H4" s="67" t="s">
        <v>2</v>
      </c>
      <c r="I4" s="68" t="s">
        <v>3</v>
      </c>
      <c r="J4" s="66" t="s">
        <v>5</v>
      </c>
      <c r="K4" s="67" t="s">
        <v>7</v>
      </c>
      <c r="M4" s="20" t="s">
        <v>34</v>
      </c>
      <c r="N4" s="21" t="s">
        <v>2</v>
      </c>
      <c r="O4" s="22" t="s">
        <v>3</v>
      </c>
      <c r="P4" s="20" t="s">
        <v>5</v>
      </c>
      <c r="Q4" s="21" t="s">
        <v>7</v>
      </c>
      <c r="S4" s="20" t="s">
        <v>34</v>
      </c>
      <c r="T4" s="21" t="s">
        <v>2</v>
      </c>
      <c r="U4" s="22" t="s">
        <v>3</v>
      </c>
      <c r="V4" s="20" t="s">
        <v>5</v>
      </c>
      <c r="W4" s="21" t="s">
        <v>7</v>
      </c>
      <c r="X4" s="48"/>
      <c r="Y4" s="20" t="s">
        <v>34</v>
      </c>
      <c r="Z4" s="21" t="s">
        <v>2</v>
      </c>
      <c r="AA4" s="22" t="s">
        <v>3</v>
      </c>
      <c r="AB4" s="20" t="s">
        <v>5</v>
      </c>
      <c r="AC4" s="21" t="s">
        <v>7</v>
      </c>
      <c r="AE4" s="20" t="s">
        <v>34</v>
      </c>
      <c r="AF4" s="21" t="s">
        <v>2</v>
      </c>
      <c r="AG4" s="22" t="s">
        <v>3</v>
      </c>
      <c r="AH4" s="20" t="s">
        <v>5</v>
      </c>
      <c r="AI4" s="21" t="s">
        <v>7</v>
      </c>
      <c r="AJ4" s="20" t="s">
        <v>34</v>
      </c>
      <c r="AK4" s="21" t="s">
        <v>2</v>
      </c>
      <c r="AL4" s="22" t="s">
        <v>3</v>
      </c>
      <c r="AM4" s="20" t="s">
        <v>5</v>
      </c>
      <c r="AN4" s="21" t="s">
        <v>7</v>
      </c>
      <c r="AP4" s="20" t="s">
        <v>0</v>
      </c>
      <c r="AQ4" s="21" t="s">
        <v>2</v>
      </c>
      <c r="AR4" s="22" t="s">
        <v>3</v>
      </c>
      <c r="AS4" s="20" t="s">
        <v>5</v>
      </c>
      <c r="AT4" s="21" t="s">
        <v>7</v>
      </c>
      <c r="AV4" s="20" t="s">
        <v>0</v>
      </c>
      <c r="AW4" s="21" t="s">
        <v>2</v>
      </c>
      <c r="AX4" s="22" t="s">
        <v>3</v>
      </c>
      <c r="AY4" s="20" t="s">
        <v>5</v>
      </c>
      <c r="AZ4" s="21" t="s">
        <v>7</v>
      </c>
      <c r="BB4" s="20" t="s">
        <v>0</v>
      </c>
      <c r="BC4" s="21" t="s">
        <v>2</v>
      </c>
      <c r="BD4" s="22" t="s">
        <v>3</v>
      </c>
      <c r="BE4" s="20" t="s">
        <v>5</v>
      </c>
      <c r="BF4" s="21" t="s">
        <v>7</v>
      </c>
    </row>
    <row r="5" spans="1:58" ht="22.5" x14ac:dyDescent="0.2">
      <c r="A5" s="46" t="s">
        <v>1</v>
      </c>
      <c r="B5" s="47" t="s">
        <v>9</v>
      </c>
      <c r="C5" s="69" t="s">
        <v>40</v>
      </c>
      <c r="D5" s="46" t="s">
        <v>6</v>
      </c>
      <c r="E5" s="47" t="s">
        <v>8</v>
      </c>
      <c r="G5" s="46" t="s">
        <v>1</v>
      </c>
      <c r="H5" s="47" t="s">
        <v>9</v>
      </c>
      <c r="I5" s="69" t="s">
        <v>40</v>
      </c>
      <c r="J5" s="46" t="s">
        <v>6</v>
      </c>
      <c r="K5" s="47" t="s">
        <v>8</v>
      </c>
      <c r="M5" s="8" t="s">
        <v>1</v>
      </c>
      <c r="N5" s="6" t="s">
        <v>9</v>
      </c>
      <c r="O5" s="7" t="s">
        <v>4</v>
      </c>
      <c r="P5" s="46" t="s">
        <v>6</v>
      </c>
      <c r="Q5" s="47" t="s">
        <v>8</v>
      </c>
      <c r="S5" s="8" t="s">
        <v>1</v>
      </c>
      <c r="T5" s="6" t="s">
        <v>9</v>
      </c>
      <c r="U5" s="7" t="s">
        <v>4</v>
      </c>
      <c r="V5" s="46" t="s">
        <v>6</v>
      </c>
      <c r="W5" s="47" t="s">
        <v>8</v>
      </c>
      <c r="X5" s="49"/>
      <c r="Y5" s="8" t="s">
        <v>1</v>
      </c>
      <c r="Z5" s="6" t="s">
        <v>9</v>
      </c>
      <c r="AA5" s="7" t="s">
        <v>4</v>
      </c>
      <c r="AB5" s="8" t="s">
        <v>6</v>
      </c>
      <c r="AC5" s="6" t="s">
        <v>8</v>
      </c>
      <c r="AE5" s="8" t="s">
        <v>1</v>
      </c>
      <c r="AF5" s="6" t="s">
        <v>9</v>
      </c>
      <c r="AG5" s="7" t="s">
        <v>4</v>
      </c>
      <c r="AH5" s="8" t="s">
        <v>6</v>
      </c>
      <c r="AI5" s="6" t="s">
        <v>8</v>
      </c>
      <c r="AJ5" s="8" t="s">
        <v>1</v>
      </c>
      <c r="AK5" s="6" t="s">
        <v>9</v>
      </c>
      <c r="AL5" s="7" t="s">
        <v>4</v>
      </c>
      <c r="AM5" s="8" t="s">
        <v>6</v>
      </c>
      <c r="AN5" s="6" t="s">
        <v>8</v>
      </c>
      <c r="AP5" s="8" t="s">
        <v>1</v>
      </c>
      <c r="AQ5" s="6" t="s">
        <v>9</v>
      </c>
      <c r="AR5" s="7" t="s">
        <v>4</v>
      </c>
      <c r="AS5" s="8" t="s">
        <v>6</v>
      </c>
      <c r="AT5" s="6" t="s">
        <v>8</v>
      </c>
      <c r="AV5" s="8" t="s">
        <v>1</v>
      </c>
      <c r="AW5" s="6" t="s">
        <v>9</v>
      </c>
      <c r="AX5" s="7" t="s">
        <v>4</v>
      </c>
      <c r="AY5" s="8" t="s">
        <v>6</v>
      </c>
      <c r="AZ5" s="6" t="s">
        <v>8</v>
      </c>
      <c r="BB5" s="8" t="s">
        <v>1</v>
      </c>
      <c r="BC5" s="6" t="s">
        <v>9</v>
      </c>
      <c r="BD5" s="7" t="s">
        <v>4</v>
      </c>
      <c r="BE5" s="8" t="s">
        <v>6</v>
      </c>
      <c r="BF5" s="6" t="s">
        <v>8</v>
      </c>
    </row>
    <row r="6" spans="1:58" ht="26.25" x14ac:dyDescent="0.2">
      <c r="A6" s="34" t="s">
        <v>31</v>
      </c>
      <c r="B6" s="32">
        <v>11867</v>
      </c>
      <c r="C6" s="39">
        <v>100</v>
      </c>
      <c r="D6" s="40">
        <v>100</v>
      </c>
      <c r="E6" s="40">
        <v>100</v>
      </c>
      <c r="G6" s="34" t="s">
        <v>31</v>
      </c>
      <c r="H6" s="32">
        <v>11756</v>
      </c>
      <c r="I6" s="39">
        <v>100</v>
      </c>
      <c r="J6" s="40">
        <v>100</v>
      </c>
      <c r="K6" s="40">
        <v>100</v>
      </c>
      <c r="M6" s="34" t="s">
        <v>31</v>
      </c>
      <c r="N6" s="32">
        <v>11317</v>
      </c>
      <c r="O6" s="39">
        <v>100</v>
      </c>
      <c r="P6" s="40">
        <v>100</v>
      </c>
      <c r="Q6" s="40">
        <v>100</v>
      </c>
      <c r="S6" s="34" t="s">
        <v>31</v>
      </c>
      <c r="T6" s="32">
        <v>10958</v>
      </c>
      <c r="U6" s="51">
        <v>100</v>
      </c>
      <c r="V6" s="40">
        <v>100</v>
      </c>
      <c r="W6" s="40">
        <v>100</v>
      </c>
      <c r="X6" s="50"/>
      <c r="Y6" s="34" t="s">
        <v>31</v>
      </c>
      <c r="Z6" s="32">
        <v>10576</v>
      </c>
      <c r="AA6" s="39">
        <v>100</v>
      </c>
      <c r="AB6" s="40">
        <v>100</v>
      </c>
      <c r="AC6" s="40">
        <v>100</v>
      </c>
      <c r="AE6" s="34" t="s">
        <v>31</v>
      </c>
      <c r="AF6" s="32">
        <v>10265</v>
      </c>
      <c r="AG6" s="39">
        <v>100</v>
      </c>
      <c r="AH6" s="40">
        <v>100</v>
      </c>
      <c r="AI6" s="40">
        <v>100</v>
      </c>
      <c r="AJ6" s="34" t="s">
        <v>31</v>
      </c>
      <c r="AK6" s="32">
        <v>10029</v>
      </c>
      <c r="AL6" s="39">
        <v>100</v>
      </c>
      <c r="AM6" s="40">
        <v>100</v>
      </c>
      <c r="AN6" s="40">
        <v>100</v>
      </c>
      <c r="AP6" s="17" t="s">
        <v>10</v>
      </c>
      <c r="AQ6" s="14">
        <v>9751</v>
      </c>
      <c r="AR6" s="12">
        <v>100</v>
      </c>
      <c r="AS6" s="10">
        <v>100</v>
      </c>
      <c r="AT6" s="10">
        <v>100</v>
      </c>
      <c r="AV6" s="17" t="s">
        <v>10</v>
      </c>
      <c r="AW6" s="14">
        <v>9412</v>
      </c>
      <c r="AX6" s="12">
        <v>100</v>
      </c>
      <c r="AY6" s="10">
        <v>100</v>
      </c>
      <c r="AZ6" s="10">
        <v>100</v>
      </c>
      <c r="BB6" s="17" t="s">
        <v>10</v>
      </c>
      <c r="BC6" s="14">
        <v>9050</v>
      </c>
      <c r="BD6" s="12">
        <v>100</v>
      </c>
      <c r="BE6" s="10">
        <v>100</v>
      </c>
      <c r="BF6" s="10">
        <v>100</v>
      </c>
    </row>
    <row r="7" spans="1:58" ht="15" x14ac:dyDescent="0.2">
      <c r="A7" s="35" t="s">
        <v>32</v>
      </c>
      <c r="B7" s="36">
        <v>2763</v>
      </c>
      <c r="C7" s="38">
        <v>23.283053846802101</v>
      </c>
      <c r="D7" s="41">
        <v>20</v>
      </c>
      <c r="E7" s="41">
        <v>24.9554820656322</v>
      </c>
      <c r="G7" s="35" t="s">
        <v>32</v>
      </c>
      <c r="H7" s="36">
        <v>2891</v>
      </c>
      <c r="I7" s="38">
        <v>24.591697856413745</v>
      </c>
      <c r="J7" s="41">
        <v>22.004465393202679</v>
      </c>
      <c r="K7" s="41">
        <v>25.941747572815533</v>
      </c>
      <c r="M7" s="35" t="s">
        <v>32</v>
      </c>
      <c r="N7" s="36">
        <v>2044</v>
      </c>
      <c r="O7" s="38">
        <f>טבלה19[[#This Row],[מס'' מוחלטים]]/$N$6*100</f>
        <v>18.061323672351328</v>
      </c>
      <c r="P7" s="41">
        <v>14.791242362525459</v>
      </c>
      <c r="Q7" s="41">
        <v>19.799702260116391</v>
      </c>
      <c r="S7" s="35" t="s">
        <v>32</v>
      </c>
      <c r="T7" s="36">
        <v>1723</v>
      </c>
      <c r="U7" s="52">
        <f>טבלה17[[#This Row],[מס'' מוחלטים]]/$T$6*100</f>
        <v>15.723672202956744</v>
      </c>
      <c r="V7" s="41">
        <v>12.9</v>
      </c>
      <c r="W7" s="41">
        <v>17.3</v>
      </c>
      <c r="X7" s="41"/>
      <c r="Y7" s="35" t="s">
        <v>32</v>
      </c>
      <c r="Z7" s="36">
        <v>1652</v>
      </c>
      <c r="AA7" s="38">
        <f>טבלה18[[#This Row],[מס'' מוחלטים]]/$T$6*100</f>
        <v>15.07574374885928</v>
      </c>
      <c r="AB7" s="41">
        <v>13.2</v>
      </c>
      <c r="AC7" s="41">
        <v>17</v>
      </c>
      <c r="AE7" s="35" t="s">
        <v>32</v>
      </c>
      <c r="AF7" s="36">
        <v>1757</v>
      </c>
      <c r="AG7" s="38">
        <f>טבלה15[[#This Row],[מס'' מוחלטים]]/$AF$6*100</f>
        <v>17.116415002435463</v>
      </c>
      <c r="AH7" s="41">
        <v>14.293405114401075</v>
      </c>
      <c r="AI7" s="41">
        <v>18.717557251908399</v>
      </c>
      <c r="AJ7" s="35" t="s">
        <v>32</v>
      </c>
      <c r="AK7" s="36">
        <v>1656</v>
      </c>
      <c r="AL7" s="38">
        <f>טבלה14[[#This Row],[מס'' מוחלטים]]/$AK$6*100</f>
        <v>16.51211486688603</v>
      </c>
      <c r="AM7" s="41">
        <v>13.9</v>
      </c>
      <c r="AN7" s="41">
        <v>18.100000000000001</v>
      </c>
      <c r="AP7" s="27" t="s">
        <v>27</v>
      </c>
      <c r="AQ7" s="15">
        <v>1566</v>
      </c>
      <c r="AR7" s="13">
        <v>16.0598912932007</v>
      </c>
      <c r="AS7" s="11">
        <v>13.27168887680174</v>
      </c>
      <c r="AT7" s="11">
        <v>17.747777411919657</v>
      </c>
      <c r="AV7" s="18" t="s">
        <v>14</v>
      </c>
      <c r="AW7" s="15">
        <v>1497</v>
      </c>
      <c r="AX7" s="13">
        <v>15.9</v>
      </c>
      <c r="AY7" s="11">
        <v>14.1</v>
      </c>
      <c r="AZ7" s="11">
        <v>17.100000000000001</v>
      </c>
      <c r="BB7" s="18" t="s">
        <v>14</v>
      </c>
      <c r="BC7" s="15">
        <v>1363</v>
      </c>
      <c r="BD7" s="13">
        <v>15.1</v>
      </c>
      <c r="BE7" s="11">
        <v>14.3</v>
      </c>
      <c r="BF7" s="11">
        <v>15.6</v>
      </c>
    </row>
    <row r="8" spans="1:58" ht="15" x14ac:dyDescent="0.2">
      <c r="A8" s="37" t="s">
        <v>15</v>
      </c>
      <c r="B8" s="36">
        <v>2013</v>
      </c>
      <c r="C8" s="38">
        <v>16.963006657116399</v>
      </c>
      <c r="D8" s="41">
        <v>15.9300873907615</v>
      </c>
      <c r="E8" s="41">
        <v>17.489188501653501</v>
      </c>
      <c r="G8" s="37" t="s">
        <v>15</v>
      </c>
      <c r="H8" s="36">
        <v>1814</v>
      </c>
      <c r="I8" s="38">
        <v>15.430418509697175</v>
      </c>
      <c r="J8" s="41">
        <v>13.296948647978169</v>
      </c>
      <c r="K8" s="41">
        <v>16.543689320388349</v>
      </c>
      <c r="M8" s="37" t="s">
        <v>15</v>
      </c>
      <c r="N8" s="36">
        <v>1798</v>
      </c>
      <c r="O8" s="38">
        <f>טבלה19[[#This Row],[מס'' מוחלטים]]/$N$6*100</f>
        <v>15.887602721569321</v>
      </c>
      <c r="P8" s="41">
        <v>14.460285132382891</v>
      </c>
      <c r="Q8" s="41">
        <v>16.646366220056841</v>
      </c>
      <c r="S8" s="37" t="s">
        <v>15</v>
      </c>
      <c r="T8" s="36">
        <v>1968</v>
      </c>
      <c r="U8" s="52">
        <f>טבלה17[[#This Row],[מס'' מוחלטים]]/$T$6*100</f>
        <v>17.959481657236722</v>
      </c>
      <c r="V8" s="41">
        <v>16.3</v>
      </c>
      <c r="W8" s="41">
        <v>18.8</v>
      </c>
      <c r="X8" s="41"/>
      <c r="Y8" s="37" t="s">
        <v>15</v>
      </c>
      <c r="Z8" s="36">
        <v>1831</v>
      </c>
      <c r="AA8" s="38">
        <f>טבלה18[[#This Row],[מס'' מוחלטים]]/$T$6*100</f>
        <v>16.709253513414858</v>
      </c>
      <c r="AB8" s="41">
        <v>15.7</v>
      </c>
      <c r="AC8" s="41">
        <v>18.2</v>
      </c>
      <c r="AE8" s="37" t="s">
        <v>15</v>
      </c>
      <c r="AF8" s="36">
        <v>1754</v>
      </c>
      <c r="AG8" s="38">
        <f>טבלה15[[#This Row],[מס'' מוחלטים]]/$AF$6*100</f>
        <v>17.087189478811496</v>
      </c>
      <c r="AH8" s="41">
        <v>16.258411843876178</v>
      </c>
      <c r="AI8" s="41">
        <v>17.557251908396946</v>
      </c>
      <c r="AJ8" s="37" t="s">
        <v>15</v>
      </c>
      <c r="AK8" s="36">
        <v>1631</v>
      </c>
      <c r="AL8" s="38">
        <f>טבלה14[[#This Row],[מס'' מוחלטים]]/$AK$6*100</f>
        <v>16.262837770465648</v>
      </c>
      <c r="AM8" s="41">
        <v>15.5</v>
      </c>
      <c r="AN8" s="41">
        <v>16.7</v>
      </c>
      <c r="AP8" s="26" t="s">
        <v>15</v>
      </c>
      <c r="AQ8" s="15">
        <v>1516</v>
      </c>
      <c r="AR8" s="13">
        <v>15.547123371961849</v>
      </c>
      <c r="AS8" s="11">
        <v>14.79466956758227</v>
      </c>
      <c r="AT8" s="11">
        <v>16.002634178465591</v>
      </c>
      <c r="AV8" s="19" t="s">
        <v>15</v>
      </c>
      <c r="AW8" s="15">
        <v>1352</v>
      </c>
      <c r="AX8" s="13">
        <v>14.4</v>
      </c>
      <c r="AY8" s="11">
        <v>13</v>
      </c>
      <c r="AZ8" s="11">
        <v>15.2</v>
      </c>
      <c r="BB8" s="19" t="s">
        <v>15</v>
      </c>
      <c r="BC8" s="15">
        <v>1291</v>
      </c>
      <c r="BD8" s="13">
        <v>14.3</v>
      </c>
      <c r="BE8" s="11">
        <v>12.5</v>
      </c>
      <c r="BF8" s="11">
        <v>15.4</v>
      </c>
    </row>
    <row r="9" spans="1:58" ht="15" x14ac:dyDescent="0.2">
      <c r="A9" s="37" t="s">
        <v>16</v>
      </c>
      <c r="B9" s="36">
        <v>2303</v>
      </c>
      <c r="C9" s="38">
        <v>19.406758237128201</v>
      </c>
      <c r="D9" s="41">
        <v>19.975031210986302</v>
      </c>
      <c r="E9" s="41">
        <v>19.117272958534699</v>
      </c>
      <c r="G9" s="37" t="s">
        <v>16</v>
      </c>
      <c r="H9" s="36">
        <v>2208</v>
      </c>
      <c r="I9" s="38">
        <v>18.781898604967676</v>
      </c>
      <c r="J9" s="41">
        <v>19.622922351773752</v>
      </c>
      <c r="K9" s="41">
        <v>18.343042071197409</v>
      </c>
      <c r="M9" s="37" t="s">
        <v>16</v>
      </c>
      <c r="N9" s="36">
        <v>2081</v>
      </c>
      <c r="O9" s="38">
        <f>טבלה19[[#This Row],[מס'' מוחלטים]]/$N$6*100</f>
        <v>18.388265441371388</v>
      </c>
      <c r="P9" s="41">
        <v>19.170061099796335</v>
      </c>
      <c r="Q9" s="41">
        <v>17.9726620652321</v>
      </c>
      <c r="S9" s="37" t="s">
        <v>16</v>
      </c>
      <c r="T9" s="36">
        <v>1985</v>
      </c>
      <c r="U9" s="52">
        <f>טבלה17[[#This Row],[מס'' מוחלטים]]/$T$6*100</f>
        <v>18.114619456105132</v>
      </c>
      <c r="V9" s="41">
        <v>18.7</v>
      </c>
      <c r="W9" s="41">
        <v>17.8</v>
      </c>
      <c r="X9" s="41"/>
      <c r="Y9" s="37" t="s">
        <v>16</v>
      </c>
      <c r="Z9" s="36">
        <v>1933</v>
      </c>
      <c r="AA9" s="38">
        <f>טבלה18[[#This Row],[מס'' מוחלטים]]/$T$6*100</f>
        <v>17.640080306625297</v>
      </c>
      <c r="AB9" s="41">
        <v>19</v>
      </c>
      <c r="AC9" s="41">
        <v>17.899999999999999</v>
      </c>
      <c r="AE9" s="37" t="s">
        <v>16</v>
      </c>
      <c r="AF9" s="36">
        <v>1750</v>
      </c>
      <c r="AG9" s="38">
        <f>טבלה15[[#This Row],[מס'' מוחלטים]]/$AF$6*100</f>
        <v>17.048222113979541</v>
      </c>
      <c r="AH9" s="41">
        <v>17.281292059219382</v>
      </c>
      <c r="AI9" s="41">
        <v>16.916030534351144</v>
      </c>
      <c r="AJ9" s="37" t="s">
        <v>16</v>
      </c>
      <c r="AK9" s="36">
        <v>1822</v>
      </c>
      <c r="AL9" s="38">
        <f>טבלה14[[#This Row],[מס'' מוחלטים]]/$AK$6*100</f>
        <v>18.167314787117359</v>
      </c>
      <c r="AM9" s="41">
        <v>18.3</v>
      </c>
      <c r="AN9" s="41">
        <v>18.100000000000001</v>
      </c>
      <c r="AP9" s="26" t="s">
        <v>16</v>
      </c>
      <c r="AQ9" s="15">
        <v>1900</v>
      </c>
      <c r="AR9" s="13">
        <v>19.485181007076196</v>
      </c>
      <c r="AS9" s="11">
        <v>18.819689964645093</v>
      </c>
      <c r="AT9" s="11">
        <v>19.88804741521238</v>
      </c>
      <c r="AV9" s="19" t="s">
        <v>16</v>
      </c>
      <c r="AW9" s="15">
        <v>1794</v>
      </c>
      <c r="AX9" s="13">
        <v>19.100000000000001</v>
      </c>
      <c r="AY9" s="11">
        <v>17.7</v>
      </c>
      <c r="AZ9" s="11">
        <v>19.899999999999999</v>
      </c>
      <c r="BB9" s="19" t="s">
        <v>16</v>
      </c>
      <c r="BC9" s="15">
        <v>1665</v>
      </c>
      <c r="BD9" s="13">
        <v>18.399999999999999</v>
      </c>
      <c r="BE9" s="11">
        <v>16</v>
      </c>
      <c r="BF9" s="11">
        <v>19.899999999999999</v>
      </c>
    </row>
    <row r="10" spans="1:58" ht="15" x14ac:dyDescent="0.2">
      <c r="A10" s="37" t="s">
        <v>17</v>
      </c>
      <c r="B10" s="36">
        <v>1415</v>
      </c>
      <c r="C10" s="38">
        <v>11.9238223645403</v>
      </c>
      <c r="D10" s="41">
        <v>13.483146067415699</v>
      </c>
      <c r="E10" s="41">
        <v>11.1294835919613</v>
      </c>
      <c r="G10" s="37" t="s">
        <v>17</v>
      </c>
      <c r="H10" s="36">
        <v>1535</v>
      </c>
      <c r="I10" s="38">
        <v>13.057162300102076</v>
      </c>
      <c r="J10" s="41">
        <v>14.016373108409825</v>
      </c>
      <c r="K10" s="41">
        <v>12.556634304207121</v>
      </c>
      <c r="M10" s="37" t="s">
        <v>17</v>
      </c>
      <c r="N10" s="36">
        <v>1583</v>
      </c>
      <c r="O10" s="38">
        <f>טבלה19[[#This Row],[מס'' מוחלטים]]/$N$6*100</f>
        <v>13.987805955641955</v>
      </c>
      <c r="P10" s="41">
        <v>14.511201629327902</v>
      </c>
      <c r="Q10" s="41">
        <v>13.709568277168765</v>
      </c>
      <c r="S10" s="37" t="s">
        <v>17</v>
      </c>
      <c r="T10" s="36">
        <v>1513</v>
      </c>
      <c r="U10" s="52">
        <f>טבלה17[[#This Row],[מס'' מוחלטים]]/$T$6*100</f>
        <v>13.807264099288192</v>
      </c>
      <c r="V10" s="41">
        <v>13.9</v>
      </c>
      <c r="W10" s="41">
        <v>13.7</v>
      </c>
      <c r="X10" s="41"/>
      <c r="Y10" s="37" t="s">
        <v>17</v>
      </c>
      <c r="Z10" s="36">
        <v>1437</v>
      </c>
      <c r="AA10" s="38">
        <f>טבלה18[[#This Row],[מס'' מוחלטים]]/$T$6*100</f>
        <v>13.113706880817668</v>
      </c>
      <c r="AB10" s="41">
        <v>12.7</v>
      </c>
      <c r="AC10" s="41">
        <v>14.1</v>
      </c>
      <c r="AE10" s="37" t="s">
        <v>17</v>
      </c>
      <c r="AF10" s="36">
        <v>1351</v>
      </c>
      <c r="AG10" s="38">
        <f>טבלה15[[#This Row],[מס'' מוחלטים]]/$AF$6*100</f>
        <v>13.161227471992207</v>
      </c>
      <c r="AH10" s="41">
        <v>11.709286675639301</v>
      </c>
      <c r="AI10" s="41">
        <v>13.984732824427482</v>
      </c>
      <c r="AJ10" s="37" t="s">
        <v>17</v>
      </c>
      <c r="AK10" s="36">
        <v>1071</v>
      </c>
      <c r="AL10" s="38">
        <f>טבלה14[[#This Row],[מס'' מוחלטים]]/$AK$6*100</f>
        <v>10.679030810649119</v>
      </c>
      <c r="AM10" s="41">
        <v>8.8000000000000007</v>
      </c>
      <c r="AN10" s="41">
        <v>11.8</v>
      </c>
      <c r="AP10" s="26" t="s">
        <v>17</v>
      </c>
      <c r="AQ10" s="16">
        <v>888</v>
      </c>
      <c r="AR10" s="13">
        <v>9.1067582812019285</v>
      </c>
      <c r="AS10" s="11">
        <v>8.0772368778895842</v>
      </c>
      <c r="AT10" s="11">
        <v>9.7299967072769178</v>
      </c>
      <c r="AV10" s="19" t="s">
        <v>17</v>
      </c>
      <c r="AW10" s="16">
        <v>914</v>
      </c>
      <c r="AX10" s="13">
        <v>9.6999999999999993</v>
      </c>
      <c r="AY10" s="11">
        <v>8.9</v>
      </c>
      <c r="AZ10" s="11">
        <v>10.199999999999999</v>
      </c>
      <c r="BB10" s="19" t="s">
        <v>17</v>
      </c>
      <c r="BC10" s="16">
        <v>964</v>
      </c>
      <c r="BD10" s="13">
        <v>10.7</v>
      </c>
      <c r="BE10" s="11">
        <v>10.3</v>
      </c>
      <c r="BF10" s="11">
        <v>10.9</v>
      </c>
    </row>
    <row r="11" spans="1:58" ht="15" x14ac:dyDescent="0.2">
      <c r="A11" s="37" t="s">
        <v>18</v>
      </c>
      <c r="B11" s="36">
        <v>1142</v>
      </c>
      <c r="C11" s="38">
        <v>9.6233251874947303</v>
      </c>
      <c r="D11" s="41">
        <v>9.0137328339575493</v>
      </c>
      <c r="E11" s="41">
        <v>9.9338590689391992</v>
      </c>
      <c r="G11" s="37" t="s">
        <v>18</v>
      </c>
      <c r="H11" s="36">
        <v>928</v>
      </c>
      <c r="I11" s="38">
        <v>7.8938414426675738</v>
      </c>
      <c r="J11" s="41">
        <v>7.1694368643016624</v>
      </c>
      <c r="K11" s="41">
        <v>8.2718446601941746</v>
      </c>
      <c r="M11" s="37" t="s">
        <v>18</v>
      </c>
      <c r="N11" s="36">
        <v>758</v>
      </c>
      <c r="O11" s="38">
        <f>טבלה19[[#This Row],[מס'' מוחלטים]]/$N$6*100</f>
        <v>6.6978881328974111</v>
      </c>
      <c r="P11" s="41">
        <v>6.5427698574338082</v>
      </c>
      <c r="Q11" s="41">
        <v>6.7803491676816892</v>
      </c>
      <c r="S11" s="37" t="s">
        <v>18</v>
      </c>
      <c r="T11" s="36">
        <v>792</v>
      </c>
      <c r="U11" s="52">
        <f>טבלה17[[#This Row],[מס'' מוחלטים]]/$T$6*100</f>
        <v>7.227596276692827</v>
      </c>
      <c r="V11" s="41">
        <v>7.1</v>
      </c>
      <c r="W11" s="41">
        <v>7.3</v>
      </c>
      <c r="X11" s="41"/>
      <c r="Y11" s="37" t="s">
        <v>18</v>
      </c>
      <c r="Z11" s="36">
        <v>842</v>
      </c>
      <c r="AA11" s="38">
        <f>טבלה18[[#This Row],[מס'' מוחלטים]]/$T$6*100</f>
        <v>7.6838839204234342</v>
      </c>
      <c r="AB11" s="41">
        <v>8.1999999999999993</v>
      </c>
      <c r="AC11" s="41">
        <v>7.8</v>
      </c>
      <c r="AE11" s="37" t="s">
        <v>18</v>
      </c>
      <c r="AF11" s="36">
        <v>881</v>
      </c>
      <c r="AG11" s="38">
        <f>טבלה15[[#This Row],[מס'' מוחלטים]]/$AF$6*100</f>
        <v>8.5825621042377005</v>
      </c>
      <c r="AH11" s="41">
        <v>9.0982503364737557</v>
      </c>
      <c r="AI11" s="41">
        <v>8.2900763358778615</v>
      </c>
      <c r="AJ11" s="37" t="s">
        <v>18</v>
      </c>
      <c r="AK11" s="36">
        <v>953</v>
      </c>
      <c r="AL11" s="38">
        <f>טבלה14[[#This Row],[מס'' מוחלטים]]/$AK$6*100</f>
        <v>9.5024429155449202</v>
      </c>
      <c r="AM11" s="41">
        <v>9.9</v>
      </c>
      <c r="AN11" s="41">
        <v>9.3000000000000007</v>
      </c>
      <c r="AP11" s="26" t="s">
        <v>18</v>
      </c>
      <c r="AQ11" s="15">
        <v>1048</v>
      </c>
      <c r="AR11" s="13">
        <v>10.747615629166239</v>
      </c>
      <c r="AS11" s="11">
        <v>12.156649442480283</v>
      </c>
      <c r="AT11" s="11">
        <v>9.8946328613763583</v>
      </c>
      <c r="AV11" s="19" t="s">
        <v>18</v>
      </c>
      <c r="AW11" s="15">
        <v>1039</v>
      </c>
      <c r="AX11" s="13">
        <v>11</v>
      </c>
      <c r="AY11" s="11">
        <v>12.2</v>
      </c>
      <c r="AZ11" s="11">
        <v>10.3</v>
      </c>
      <c r="BB11" s="19" t="s">
        <v>18</v>
      </c>
      <c r="BC11" s="15">
        <v>1036</v>
      </c>
      <c r="BD11" s="13">
        <v>11.5</v>
      </c>
      <c r="BE11" s="11">
        <v>13.3</v>
      </c>
      <c r="BF11" s="11">
        <v>10.3</v>
      </c>
    </row>
    <row r="12" spans="1:58" ht="15" x14ac:dyDescent="0.2">
      <c r="A12" s="37" t="s">
        <v>19</v>
      </c>
      <c r="B12" s="36">
        <v>1352</v>
      </c>
      <c r="C12" s="38">
        <v>11.392938400606701</v>
      </c>
      <c r="D12" s="41">
        <v>13.3333333333333</v>
      </c>
      <c r="E12" s="41">
        <v>10.404477232256401</v>
      </c>
      <c r="G12" s="37" t="s">
        <v>19</v>
      </c>
      <c r="H12" s="36">
        <v>1502</v>
      </c>
      <c r="I12" s="38">
        <v>12.776454576386525</v>
      </c>
      <c r="J12" s="41">
        <v>15.008682709005209</v>
      </c>
      <c r="K12" s="41">
        <v>11.611650485436893</v>
      </c>
      <c r="M12" s="37" t="s">
        <v>19</v>
      </c>
      <c r="N12" s="36">
        <v>1602</v>
      </c>
      <c r="O12" s="38">
        <f>טבלה19[[#This Row],[מס'' מוחלטים]]/$N$6*100</f>
        <v>14.155694972165769</v>
      </c>
      <c r="P12" s="41">
        <v>16.522403258655803</v>
      </c>
      <c r="Q12" s="41">
        <v>12.897550412775749</v>
      </c>
      <c r="S12" s="37" t="s">
        <v>19</v>
      </c>
      <c r="T12" s="36">
        <v>1666</v>
      </c>
      <c r="U12" s="52">
        <f>טבלה17[[#This Row],[מס'' מוחלטים]]/$T$6*100</f>
        <v>15.203504289103851</v>
      </c>
      <c r="V12" s="41">
        <v>17.600000000000001</v>
      </c>
      <c r="W12" s="41">
        <v>13.9</v>
      </c>
      <c r="X12" s="41"/>
      <c r="Y12" s="37" t="s">
        <v>19</v>
      </c>
      <c r="Z12" s="36">
        <v>1712</v>
      </c>
      <c r="AA12" s="38">
        <f>טבלה18[[#This Row],[מס'' מוחלטים]]/$T$6*100</f>
        <v>15.623288921336009</v>
      </c>
      <c r="AB12" s="41">
        <v>18.3</v>
      </c>
      <c r="AC12" s="41">
        <v>15</v>
      </c>
      <c r="AE12" s="37" t="s">
        <v>19</v>
      </c>
      <c r="AF12" s="36">
        <v>1729</v>
      </c>
      <c r="AG12" s="38">
        <f>טבלה15[[#This Row],[מס'' מוחלטים]]/$AF$6*100</f>
        <v>16.843643448611786</v>
      </c>
      <c r="AH12" s="41">
        <v>19.300134589502019</v>
      </c>
      <c r="AI12" s="41">
        <v>15.450381679389313</v>
      </c>
      <c r="AJ12" s="37" t="s">
        <v>19</v>
      </c>
      <c r="AK12" s="36">
        <v>1835</v>
      </c>
      <c r="AL12" s="38">
        <f>טבלה14[[#This Row],[מס'' מוחלטים]]/$AK$6*100</f>
        <v>18.296938877255958</v>
      </c>
      <c r="AM12" s="41">
        <v>20.6</v>
      </c>
      <c r="AN12" s="41">
        <v>16.899999999999999</v>
      </c>
      <c r="AP12" s="26" t="s">
        <v>19</v>
      </c>
      <c r="AQ12" s="15">
        <v>1858</v>
      </c>
      <c r="AR12" s="13">
        <v>19.054455953235568</v>
      </c>
      <c r="AS12" s="11">
        <v>20.72341582812075</v>
      </c>
      <c r="AT12" s="11">
        <v>18.044122489298651</v>
      </c>
      <c r="AV12" s="19" t="s">
        <v>19</v>
      </c>
      <c r="AW12" s="15">
        <v>1906</v>
      </c>
      <c r="AX12" s="13">
        <v>20.3</v>
      </c>
      <c r="AY12" s="11">
        <v>22</v>
      </c>
      <c r="AZ12" s="11">
        <v>19.2</v>
      </c>
      <c r="BB12" s="19" t="s">
        <v>19</v>
      </c>
      <c r="BC12" s="15">
        <v>1950</v>
      </c>
      <c r="BD12" s="13">
        <v>21.6</v>
      </c>
      <c r="BE12" s="11">
        <v>23.3</v>
      </c>
      <c r="BF12" s="11">
        <v>20.5</v>
      </c>
    </row>
    <row r="13" spans="1:58" ht="15" x14ac:dyDescent="0.2">
      <c r="A13" s="37" t="s">
        <v>13</v>
      </c>
      <c r="B13" s="36">
        <v>879</v>
      </c>
      <c r="C13" s="38">
        <v>7.4070953063116196</v>
      </c>
      <c r="D13" s="41">
        <v>8.2646691635455696</v>
      </c>
      <c r="E13" s="41">
        <v>6.9702365810226397</v>
      </c>
      <c r="G13" s="37" t="s">
        <v>13</v>
      </c>
      <c r="H13" s="36">
        <v>878</v>
      </c>
      <c r="I13" s="38">
        <v>7.4685267097652259</v>
      </c>
      <c r="J13" s="41">
        <v>8.8811709253287017</v>
      </c>
      <c r="K13" s="41">
        <v>6.7313915857605187</v>
      </c>
      <c r="M13" s="37" t="s">
        <v>13</v>
      </c>
      <c r="N13" s="30">
        <v>818</v>
      </c>
      <c r="O13" s="38">
        <f>טבלה19[[#This Row],[מס'' מוחלטים]]/$N$6*100</f>
        <v>7.22806397455156</v>
      </c>
      <c r="P13" s="41">
        <v>8.5285132382892055</v>
      </c>
      <c r="Q13" s="41">
        <v>6.5367438083637843</v>
      </c>
      <c r="S13" s="37" t="s">
        <v>13</v>
      </c>
      <c r="T13" s="30">
        <v>728</v>
      </c>
      <c r="U13" s="52">
        <f>טבלה17[[#This Row],[מס'' מוחלטים]]/$T$6*100</f>
        <v>6.6435480927176496</v>
      </c>
      <c r="V13" s="41">
        <v>7.7</v>
      </c>
      <c r="W13" s="41">
        <v>6.1</v>
      </c>
      <c r="X13" s="41"/>
      <c r="Y13" s="37" t="s">
        <v>13</v>
      </c>
      <c r="Z13" s="30">
        <v>657</v>
      </c>
      <c r="AA13" s="38">
        <f>טבלה18[[#This Row],[מס'' מוחלטים]]/$T$6*100</f>
        <v>5.9956196386201857</v>
      </c>
      <c r="AB13" s="41">
        <v>7.7</v>
      </c>
      <c r="AC13" s="41">
        <v>5.4</v>
      </c>
      <c r="AE13" s="37" t="s">
        <v>13</v>
      </c>
      <c r="AF13" s="30">
        <v>648</v>
      </c>
      <c r="AG13" s="38">
        <f>טבלה15[[#This Row],[מס'' מוחלטים]]/$AF$6*100</f>
        <v>6.3127131027764252</v>
      </c>
      <c r="AH13" s="41">
        <v>8.26379542395693</v>
      </c>
      <c r="AI13" s="41">
        <v>5.2061068702290072</v>
      </c>
      <c r="AJ13" s="37" t="s">
        <v>13</v>
      </c>
      <c r="AK13" s="30">
        <v>619</v>
      </c>
      <c r="AL13" s="38">
        <f>טבלה14[[#This Row],[מס'' מוחלטים]]/$AK$6*100</f>
        <v>6.1721009073686304</v>
      </c>
      <c r="AM13" s="41">
        <v>8.3000000000000007</v>
      </c>
      <c r="AN13" s="41">
        <v>4.9000000000000004</v>
      </c>
      <c r="AP13" s="26" t="s">
        <v>13</v>
      </c>
      <c r="AQ13" s="16">
        <v>547</v>
      </c>
      <c r="AR13" s="13">
        <v>5.6096810583529892</v>
      </c>
      <c r="AS13" s="11">
        <v>7.261354364971444</v>
      </c>
      <c r="AT13" s="11">
        <v>4.6098123147843264</v>
      </c>
      <c r="AV13" s="19" t="s">
        <v>13</v>
      </c>
      <c r="AW13" s="16">
        <v>482</v>
      </c>
      <c r="AX13" s="13">
        <v>5.0999999999999996</v>
      </c>
      <c r="AY13" s="11">
        <v>6.5</v>
      </c>
      <c r="AZ13" s="11">
        <v>4.3</v>
      </c>
      <c r="BB13" s="19" t="s">
        <v>13</v>
      </c>
      <c r="BC13" s="16">
        <v>444</v>
      </c>
      <c r="BD13" s="13">
        <v>4.9000000000000004</v>
      </c>
      <c r="BE13" s="11">
        <v>5.7</v>
      </c>
      <c r="BF13" s="11">
        <v>4.4000000000000004</v>
      </c>
    </row>
    <row r="14" spans="1:58" ht="26.25" x14ac:dyDescent="0.2">
      <c r="A14" s="29" t="s">
        <v>29</v>
      </c>
      <c r="B14" s="42"/>
      <c r="C14" s="31">
        <v>10.573369849161535</v>
      </c>
      <c r="D14" s="28">
        <v>11.771449131513657</v>
      </c>
      <c r="E14" s="28">
        <v>10.10295701708959</v>
      </c>
      <c r="G14" s="29" t="s">
        <v>29</v>
      </c>
      <c r="H14" s="30"/>
      <c r="I14" s="31">
        <v>10.7</v>
      </c>
      <c r="J14" s="28">
        <v>11.8</v>
      </c>
      <c r="K14" s="28">
        <v>10.1</v>
      </c>
      <c r="M14" s="37" t="s">
        <v>33</v>
      </c>
      <c r="N14" s="30">
        <v>633</v>
      </c>
      <c r="O14" s="38">
        <f>טבלה19[[#This Row],[מס'' מוחלטים]]/$N$6*100</f>
        <v>5.5933551294512682</v>
      </c>
      <c r="P14" s="41">
        <v>5.4735234215885953</v>
      </c>
      <c r="Q14" s="41">
        <v>5.657057788604682</v>
      </c>
      <c r="S14" s="37" t="s">
        <v>33</v>
      </c>
      <c r="T14" s="30">
        <v>583</v>
      </c>
      <c r="U14" s="52">
        <f>טבלה17[[#This Row],[מס'' מוחלטים]]/$T$6*100</f>
        <v>5.320313925898887</v>
      </c>
      <c r="V14" s="41">
        <v>5.8</v>
      </c>
      <c r="W14" s="41">
        <v>5</v>
      </c>
      <c r="X14" s="41"/>
      <c r="Y14" s="37" t="s">
        <v>33</v>
      </c>
      <c r="Z14" s="30">
        <v>512</v>
      </c>
      <c r="AA14" s="38">
        <f>טבלה18[[#This Row],[מס'' מוחלטים]]/$T$6*100</f>
        <v>4.6723854718014231</v>
      </c>
      <c r="AB14" s="41">
        <v>5.3</v>
      </c>
      <c r="AC14" s="41">
        <v>4.5999999999999996</v>
      </c>
      <c r="AE14" s="37" t="s">
        <v>33</v>
      </c>
      <c r="AF14" s="30">
        <v>395</v>
      </c>
      <c r="AG14" s="38">
        <f>טבלה15[[#This Row],[מס'' מוחלטים]]/$AF$6*100</f>
        <v>3.8480272771553823</v>
      </c>
      <c r="AH14" s="41">
        <v>3.7954239569313595</v>
      </c>
      <c r="AI14" s="41">
        <v>3.8778625954198476</v>
      </c>
      <c r="AJ14" s="37" t="s">
        <v>33</v>
      </c>
      <c r="AK14" s="30">
        <v>442</v>
      </c>
      <c r="AL14" s="38">
        <f>טבלה14[[#This Row],[מס'' מוחלטים]]/$AK$6*100</f>
        <v>4.4072190647123346</v>
      </c>
      <c r="AM14" s="41">
        <v>4.7</v>
      </c>
      <c r="AN14" s="41">
        <v>4.2</v>
      </c>
      <c r="AP14" s="26" t="s">
        <v>26</v>
      </c>
      <c r="AQ14" s="16">
        <v>428</v>
      </c>
      <c r="AR14" s="13">
        <v>4.3892934058045325</v>
      </c>
      <c r="AS14" s="11">
        <v>4.8952950775088384</v>
      </c>
      <c r="AT14" s="11">
        <v>4.0829766216661181</v>
      </c>
      <c r="AV14" s="19" t="s">
        <v>20</v>
      </c>
      <c r="AW14" s="16">
        <v>428</v>
      </c>
      <c r="AX14" s="13">
        <v>4.0999999999999996</v>
      </c>
      <c r="AY14" s="11">
        <v>5.7</v>
      </c>
      <c r="AZ14" s="11">
        <v>3.8</v>
      </c>
      <c r="BB14" s="19" t="s">
        <v>20</v>
      </c>
      <c r="BC14" s="16">
        <v>337</v>
      </c>
      <c r="BD14" s="13">
        <v>3.7</v>
      </c>
      <c r="BE14" s="11">
        <v>4.7</v>
      </c>
      <c r="BF14" s="11">
        <v>3.2</v>
      </c>
    </row>
    <row r="15" spans="1:58" ht="26.25" x14ac:dyDescent="0.2">
      <c r="M15" s="29" t="s">
        <v>29</v>
      </c>
      <c r="N15" s="30"/>
      <c r="O15" s="31">
        <v>10.9</v>
      </c>
      <c r="P15" s="28">
        <v>12</v>
      </c>
      <c r="Q15" s="28">
        <v>10.3</v>
      </c>
      <c r="S15" s="29" t="s">
        <v>29</v>
      </c>
      <c r="T15" s="30"/>
      <c r="U15" s="53">
        <v>11</v>
      </c>
      <c r="V15" s="28">
        <v>12</v>
      </c>
      <c r="W15" s="28">
        <v>10.5</v>
      </c>
      <c r="X15" s="28"/>
      <c r="Y15" s="29" t="s">
        <v>29</v>
      </c>
      <c r="Z15" s="42"/>
      <c r="AA15" s="31">
        <v>11.2</v>
      </c>
      <c r="AB15" s="28">
        <v>12.2</v>
      </c>
      <c r="AC15" s="28">
        <v>10.7</v>
      </c>
      <c r="AE15" s="29" t="s">
        <v>29</v>
      </c>
      <c r="AF15" s="42"/>
      <c r="AG15" s="31">
        <v>11.4</v>
      </c>
      <c r="AH15" s="28">
        <v>12.5</v>
      </c>
      <c r="AI15" s="28">
        <v>10.7</v>
      </c>
      <c r="AJ15" s="29" t="s">
        <v>29</v>
      </c>
      <c r="AK15" s="30"/>
      <c r="AL15" s="31">
        <v>11.6</v>
      </c>
      <c r="AM15" s="28">
        <v>12.7</v>
      </c>
      <c r="AN15" s="28">
        <v>10.9</v>
      </c>
      <c r="AP15" s="29" t="s">
        <v>29</v>
      </c>
      <c r="AQ15" s="30"/>
      <c r="AR15" s="31">
        <v>11.7</v>
      </c>
      <c r="AS15" s="28">
        <v>12.7</v>
      </c>
      <c r="AT15" s="28">
        <v>11.1</v>
      </c>
      <c r="AV15" s="23" t="s">
        <v>11</v>
      </c>
      <c r="AW15" s="16"/>
      <c r="AX15" s="24">
        <v>12.6</v>
      </c>
      <c r="AY15" s="25">
        <v>13.6</v>
      </c>
      <c r="AZ15" s="25">
        <v>12</v>
      </c>
      <c r="BB15" s="23" t="s">
        <v>11</v>
      </c>
      <c r="BC15" s="16"/>
      <c r="BD15" s="24">
        <v>12.7</v>
      </c>
      <c r="BE15" s="25">
        <v>13.7</v>
      </c>
      <c r="BF15" s="25">
        <v>12.1</v>
      </c>
    </row>
    <row r="18" spans="24:37" x14ac:dyDescent="0.2">
      <c r="X18" s="45"/>
      <c r="Y18" s="45"/>
      <c r="Z18" s="45"/>
      <c r="AD18" s="45"/>
      <c r="AE18" s="45"/>
    </row>
    <row r="19" spans="24:37" ht="15" x14ac:dyDescent="0.2">
      <c r="X19" s="45"/>
      <c r="Y19" s="37"/>
      <c r="Z19" s="45"/>
      <c r="AD19" s="45"/>
      <c r="AE19" s="37"/>
    </row>
    <row r="20" spans="24:37" ht="15" x14ac:dyDescent="0.2">
      <c r="X20" s="45"/>
      <c r="Y20" s="35"/>
      <c r="Z20" s="45"/>
      <c r="AA20" s="44"/>
      <c r="AD20" s="45"/>
      <c r="AE20" s="35"/>
      <c r="AG20" s="44"/>
    </row>
    <row r="21" spans="24:37" ht="15" x14ac:dyDescent="0.2">
      <c r="X21" s="45"/>
      <c r="Y21" s="37"/>
      <c r="Z21" s="54"/>
      <c r="AA21" s="44"/>
      <c r="AD21" s="45"/>
      <c r="AE21" s="37"/>
      <c r="AF21" s="33"/>
      <c r="AG21" s="44"/>
      <c r="AK21" s="33"/>
    </row>
    <row r="22" spans="24:37" ht="15" x14ac:dyDescent="0.2">
      <c r="X22" s="45"/>
      <c r="Y22" s="37"/>
      <c r="Z22" s="45"/>
      <c r="AA22" s="44"/>
      <c r="AD22" s="45"/>
      <c r="AE22" s="37"/>
      <c r="AG22" s="44"/>
    </row>
    <row r="23" spans="24:37" ht="15" x14ac:dyDescent="0.2">
      <c r="X23" s="45"/>
      <c r="Y23" s="37"/>
      <c r="Z23" s="45"/>
      <c r="AA23" s="44"/>
      <c r="AD23" s="45"/>
      <c r="AE23" s="37"/>
      <c r="AG23" s="44"/>
    </row>
    <row r="24" spans="24:37" ht="15" x14ac:dyDescent="0.2">
      <c r="X24" s="45"/>
      <c r="Y24" s="37"/>
      <c r="Z24" s="45"/>
      <c r="AA24" s="44"/>
      <c r="AD24" s="45"/>
      <c r="AE24" s="37"/>
      <c r="AG24" s="44"/>
    </row>
    <row r="25" spans="24:37" ht="15" x14ac:dyDescent="0.2">
      <c r="X25" s="45"/>
      <c r="Y25" s="37"/>
      <c r="Z25" s="45"/>
      <c r="AA25" s="44"/>
      <c r="AD25" s="45"/>
      <c r="AE25" s="37"/>
      <c r="AG25" s="44"/>
    </row>
    <row r="26" spans="24:37" ht="15" x14ac:dyDescent="0.2">
      <c r="X26" s="45"/>
      <c r="Y26" s="37"/>
      <c r="Z26" s="45"/>
      <c r="AA26" s="44"/>
      <c r="AD26" s="45"/>
      <c r="AE26" s="37"/>
      <c r="AG26" s="44"/>
    </row>
    <row r="27" spans="24:37" ht="15" x14ac:dyDescent="0.2">
      <c r="X27" s="45"/>
      <c r="Y27" s="37"/>
      <c r="Z27" s="45"/>
      <c r="AA27" s="44"/>
      <c r="AD27" s="45"/>
      <c r="AE27" s="37"/>
      <c r="AG27" s="44"/>
    </row>
    <row r="28" spans="24:37" x14ac:dyDescent="0.2">
      <c r="X28" s="45"/>
      <c r="Y28" s="45"/>
      <c r="Z28" s="45"/>
      <c r="AD28" s="45"/>
      <c r="AE28" s="45"/>
    </row>
    <row r="29" spans="24:37" x14ac:dyDescent="0.2">
      <c r="X29" s="45"/>
      <c r="Y29" s="45"/>
      <c r="Z29" s="45"/>
      <c r="AD29" s="45"/>
      <c r="AE29" s="45"/>
    </row>
    <row r="30" spans="24:37" x14ac:dyDescent="0.2">
      <c r="X30" s="45"/>
      <c r="Y30" s="45"/>
      <c r="Z30" s="45"/>
    </row>
    <row r="31" spans="24:37" x14ac:dyDescent="0.2">
      <c r="X31" s="45"/>
      <c r="Y31" s="45"/>
      <c r="Z31" s="45"/>
    </row>
    <row r="32" spans="24:37" x14ac:dyDescent="0.2">
      <c r="X32" s="45"/>
      <c r="Y32" s="45"/>
      <c r="Z32" s="45"/>
    </row>
    <row r="33" spans="24:26" x14ac:dyDescent="0.2">
      <c r="X33" s="45"/>
      <c r="Y33" s="45"/>
      <c r="Z33" s="45"/>
    </row>
    <row r="34" spans="24:26" x14ac:dyDescent="0.2">
      <c r="X34" s="45"/>
      <c r="Y34" s="45"/>
      <c r="Z34" s="45"/>
    </row>
    <row r="35" spans="24:26" x14ac:dyDescent="0.2">
      <c r="X35" s="45"/>
      <c r="Y35" s="45"/>
      <c r="Z35" s="45"/>
    </row>
  </sheetData>
  <pageMargins left="0.7" right="0.7" top="0.75" bottom="0.75" header="0.3" footer="0.3"/>
  <pageSetup paperSize="9" orientation="portrait" r:id="rId1"/>
  <drawing r:id="rId2"/>
  <tableParts count="10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692649-1CA2-45B4-A8CC-4DDA5FC79719}"/>
</file>

<file path=customXml/itemProps2.xml><?xml version="1.0" encoding="utf-8"?>
<ds:datastoreItem xmlns:ds="http://schemas.openxmlformats.org/officeDocument/2006/customXml" ds:itemID="{9BB0FD16-CDCD-40B4-AA7B-59E1AFF9D6FC}"/>
</file>

<file path=customXml/itemProps3.xml><?xml version="1.0" encoding="utf-8"?>
<ds:datastoreItem xmlns:ds="http://schemas.openxmlformats.org/officeDocument/2006/customXml" ds:itemID="{4B616617-D624-45EF-9A2D-F06C665D31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17.3</vt:lpstr>
      <vt:lpstr>נתונים מצטברים</vt:lpstr>
      <vt:lpstr>'17.3'!WPrint_Area_W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עובדי העירייה, לפי שנות ותק ומין (אחוזים)</dc:title>
  <dc:creator>דניאלה רוטר - סוקרת</dc:creator>
  <cp:lastModifiedBy>דניאלה רוטר - רכז תחקור מאגרים</cp:lastModifiedBy>
  <cp:lastPrinted>2024-10-27T14:13:18Z</cp:lastPrinted>
  <dcterms:created xsi:type="dcterms:W3CDTF">2017-05-10T09:37:13Z</dcterms:created>
  <dcterms:modified xsi:type="dcterms:W3CDTF">2025-09-29T07:16:09Z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